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49" documentId="13_ncr:1_{F6CB121F-512D-4AA6-A0C1-0FB36C537598}" xr6:coauthVersionLast="47" xr6:coauthVersionMax="47" xr10:uidLastSave="{E1E1E602-C65E-4C97-9F98-55900CFDDC12}"/>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<sst xmlns="http://schemas.openxmlformats.org/spreadsheetml/2006/main" count="178597" uniqueCount="39084">
  <si>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</si>
  <si>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</si>
  <si>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</si>
  <si>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</si>
  <si>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</si>
  <si>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</si>
  <si>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</si>
  <si>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</si>
  <si>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</si>
  <si>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</si>
  <si>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</si>
  <si>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</si>
  <si>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</si>
  <si>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</si>
  <si>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</si>
  <si>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</si>
  <si>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</si>
  <si>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</si>
  <si>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</si>
  <si>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</si>
  <si>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</si>
  <si>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</si>
  <si>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</si>
  <si>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</si>
  <si>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</si>
  <si>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</si>
  <si>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</si>
  <si>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</si>
  <si>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</si>
  <si>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</si>
  <si>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</si>
  <si>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</si>
  <si>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</si>
  <si>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</si>
  <si>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</si>
  <si>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</si>
  <si>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</si>
  <si>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</si>
  <si>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</si>
  <si>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</si>
  <si>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</si>
  <si>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</si>
  <si>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</si>
  <si>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</si>
  <si>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</si>
  <si>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</si>
  <si>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</si>
  <si>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</si>
  <si>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</si>
  <si>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</si>
  <si>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</si>
  <si>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</si>
  <si>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</si>
  <si>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</si>
  <si>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</si>
  <si>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</si>
  <si>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</si>
  <si>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</si>
  <si>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</si>
  <si>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</si>
  <si>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</si>
  <si>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</si>
  <si>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</si>
  <si>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</si>
  <si>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</si>
  <si>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</si>
  <si>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</si>
  <si>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</si>
  <si>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</si>
  <si>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</si>
  <si>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</si>
  <si>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</si>
  <si>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</si>
  <si>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</si>
  <si>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</si>
  <si>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</si>
  <si>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</si>
  <si>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</si>
  <si>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</si>
  <si>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</si>
  <si>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</si>
  <si>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</si>
  <si>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</si>
  <si>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</si>
  <si>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</si>
  <si>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</si>
  <si>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</si>
  <si>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</si>
  <si>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</si>
  <si>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</si>
  <si>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</si>
  <si>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</si>
  <si>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</si>
  <si>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</si>
  <si>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</si>
  <si>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</si>
  <si>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</si>
  <si>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</si>
  <si>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</si>
  <si>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</si>
  <si>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</si>
  <si>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</si>
  <si>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</si>
  <si>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</si>
  <si>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</si>
  <si>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</si>
  <si>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</si>
  <si>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</si>
  <si>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</si>
  <si>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</si>
  <si>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</si>
  <si>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</si>
  <si>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</si>
  <si>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</si>
  <si>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</si>
  <si>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</si>
  <si>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</si>
  <si>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</si>
  <si>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</si>
  <si>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</si>
  <si>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</si>
  <si>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</si>
  <si>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</si>
  <si>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</si>
  <si>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</si>
  <si>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</si>
  <si>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</si>
  <si>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</si>
  <si>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</si>
  <si>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</si>
  <si>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</si>
  <si>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</si>
  <si>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</si>
  <si>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</si>
  <si>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</si>
  <si>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</si>
  <si>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</si>
  <si>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</si>
  <si>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</si>
  <si>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</si>
  <si>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</si>
  <si>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</si>
  <si>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</si>
  <si>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</si>
  <si>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</si>
  <si>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</si>
  <si>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</si>
  <si>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</si>
  <si>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</si>
  <si>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</si>
  <si>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</si>
  <si>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</si>
  <si>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</si>
  <si>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</si>
  <si>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</si>
  <si>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</si>
  <si>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</si>
  <si>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</si>
  <si>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</si>
  <si>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</si>
  <si>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</si>
  <si>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</si>
  <si>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</si>
  <si>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</si>
  <si>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</si>
  <si>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</si>
  <si>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</si>
  <si>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</si>
  <si>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</si>
  <si>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</si>
  <si>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</si>
  <si>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</si>
  <si>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</si>
  <si>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</si>
  <si>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</si>
  <si>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</si>
  <si>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</si>
  <si>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</si>
  <si>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</si>
  <si>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</si>
  <si>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</si>
  <si>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</si>
  <si>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</si>
  <si>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</si>
  <si>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</si>
  <si>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</si>
  <si>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</si>
  <si>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</si>
  <si>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</si>
  <si>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</si>
  <si>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</si>
  <si>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</si>
  <si>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</si>
  <si>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</si>
  <si>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</si>
  <si>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</si>
  <si>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</si>
  <si>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</si>
  <si>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</si>
  <si>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</si>
  <si>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</si>
  <si>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</si>
  <si>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</si>
  <si>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</si>
  <si>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</si>
  <si>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</si>
  <si>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</si>
  <si>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</si>
  <si>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</si>
  <si>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</si>
  <si>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</si>
  <si>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</si>
  <si>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</si>
  <si>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</si>
  <si>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</si>
  <si>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</si>
  <si>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</si>
  <si>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</si>
  <si>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</si>
  <si>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</si>
  <si>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</si>
  <si>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</si>
  <si>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</si>
  <si>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</si>
  <si>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</si>
  <si>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</si>
  <si>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</si>
  <si>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</si>
  <si>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</si>
  <si>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</si>
  <si>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</si>
  <si>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</si>
  <si>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</si>
  <si>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</si>
  <si>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</si>
  <si>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</si>
  <si>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</si>
  <si>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</si>
  <si>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</si>
  <si>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</si>
  <si>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</si>
  <si>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</si>
  <si>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</si>
  <si>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</si>
  <si>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</si>
  <si>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</si>
  <si>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</si>
  <si>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</si>
  <si>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</si>
  <si>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</si>
  <si>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</si>
  <si>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</si>
  <si>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</si>
  <si>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</si>
  <si>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</si>
  <si>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</si>
  <si>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</si>
  <si>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</si>
  <si>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</si>
  <si>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</si>
  <si>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</si>
  <si>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</si>
  <si>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</si>
  <si>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</si>
  <si>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</si>
  <si>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</si>
  <si>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</si>
  <si>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</si>
  <si>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</si>
  <si>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</si>
  <si>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</si>
  <si>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</si>
  <si>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</si>
  <si>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</si>
  <si>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</si>
  <si>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</si>
  <si>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</si>
  <si>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</si>
  <si>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</si>
  <si>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</si>
  <si>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</si>
  <si>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</si>
  <si>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</si>
  <si>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</si>
  <si>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</si>
  <si>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</si>
  <si>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</si>
  <si>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</si>
  <si>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</si>
  <si>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</si>
  <si>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</si>
  <si>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</si>
  <si>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</si>
  <si>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</si>
  <si>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</si>
  <si>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</si>
  <si>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</si>
  <si>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</si>
  <si>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</si>
  <si>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</si>
  <si>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</si>
  <si>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</si>
  <si>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</si>
  <si>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</si>
  <si>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</si>
  <si>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</si>
  <si>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</si>
  <si>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</si>
  <si>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</si>
  <si>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</si>
  <si>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</si>
  <si>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</si>
  <si>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</si>
  <si>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</si>
  <si>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</si>
  <si>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</si>
  <si>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</si>
  <si>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</si>
  <si>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</si>
  <si>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</si>
  <si>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</si>
  <si>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</si>
  <si>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</si>
  <si>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</si>
  <si>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</si>
  <si>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</si>
  <si>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</si>
  <si>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</si>
  <si>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</si>
  <si>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</si>
  <si>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</si>
  <si>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</si>
  <si>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</si>
  <si>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</si>
  <si>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</si>
  <si>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</si>
  <si>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</si>
  <si>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</si>
  <si>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</si>
  <si>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</si>
  <si>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</si>
  <si>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</si>
  <si>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</si>
  <si>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</si>
  <si>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</si>
  <si>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</si>
  <si>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</si>
  <si>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</si>
  <si>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</si>
  <si>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</si>
  <si>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</si>
  <si>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</si>
  <si>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</si>
  <si>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</si>
  <si>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</si>
  <si>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</si>
  <si>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</si>
  <si>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</si>
  <si>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</si>
  <si>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</si>
  <si>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</si>
  <si>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</si>
  <si>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</si>
  <si>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</si>
  <si>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</si>
  <si>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</si>
  <si>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</si>
  <si>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</si>
  <si>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</si>
  <si>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</si>
  <si>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</si>
  <si>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</si>
  <si>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</si>
  <si>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</si>
  <si>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</si>
  <si>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</si>
  <si>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</si>
  <si>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</si>
  <si>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</si>
  <si>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</si>
  <si>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</si>
  <si>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</si>
  <si>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</si>
  <si>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</si>
  <si>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</si>
  <si>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</si>
  <si>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</si>
  <si>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</si>
  <si>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</si>
  <si>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</si>
  <si>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</si>
  <si>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</si>
  <si>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</si>
  <si>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</si>
  <si>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</si>
  <si>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</si>
  <si>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</si>
  <si>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</si>
  <si>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</si>
  <si>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</si>
  <si>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</si>
  <si>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</si>
  <si>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</si>
  <si>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</si>
  <si>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</si>
  <si>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</si>
  <si>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</si>
  <si>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</si>
  <si>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</si>
  <si>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</si>
  <si>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</si>
  <si>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</si>
  <si>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</si>
  <si>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</si>
  <si>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</si>
  <si>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</si>
  <si>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</si>
  <si>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</si>
  <si>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</si>
  <si>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</si>
  <si>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</si>
  <si>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</si>
  <si>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</si>
  <si>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</si>
  <si>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</si>
  <si>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</si>
  <si>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</si>
  <si>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</si>
  <si>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</si>
  <si>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</si>
  <si>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</si>
  <si>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</si>
  <si>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</si>
  <si>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</si>
  <si>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</si>
  <si>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</si>
  <si>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</si>
  <si>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</si>
  <si>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</si>
  <si>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</si>
  <si>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</si>
  <si>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</si>
  <si>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</si>
  <si>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</si>
  <si>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</si>
  <si>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</si>
  <si>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</si>
  <si>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</si>
  <si>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</si>
  <si>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</si>
  <si>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</si>
  <si>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</si>
  <si>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</si>
  <si>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</si>
  <si>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</si>
  <si>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</si>
  <si>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</si>
  <si>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</si>
  <si>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</si>
  <si>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</si>
  <si>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</si>
  <si>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</si>
  <si>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</si>
  <si>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</si>
  <si>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</si>
  <si>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</si>
  <si>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</si>
  <si>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</si>
  <si>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</si>
  <si>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</si>
  <si>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</si>
  <si>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</si>
  <si>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</si>
  <si>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</si>
  <si>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</si>
  <si>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</si>
  <si>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</si>
  <si>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</si>
  <si>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</si>
  <si>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</si>
  <si>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</si>
  <si>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</si>
  <si>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</si>
  <si>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</si>
  <si>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</si>
  <si>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</si>
  <si>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</si>
  <si>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</si>
  <si>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</si>
  <si>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</si>
  <si>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</si>
  <si>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</si>
  <si>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</si>
  <si>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</si>
  <si>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</si>
  <si>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</si>
  <si>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</si>
  <si>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</si>
  <si>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</si>
  <si>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</si>
  <si>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</si>
  <si>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</si>
  <si>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</si>
  <si>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</si>
  <si>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</si>
  <si>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</si>
  <si>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</si>
  <si>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</si>
  <si>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</si>
  <si>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</si>
  <si>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</si>
  <si>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</si>
  <si>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</si>
  <si>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</si>
  <si>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</si>
  <si>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</si>
  <si>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</si>
  <si>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</si>
  <si>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</si>
  <si>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</si>
  <si>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</si>
  <si>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</si>
  <si>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</si>
  <si>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</si>
  <si>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</si>
  <si>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</si>
  <si>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</si>
  <si>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</si>
  <si>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</si>
  <si>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</si>
  <si>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</si>
  <si>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</si>
  <si>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</si>
  <si>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</si>
  <si>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</si>
  <si>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</si>
  <si>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</si>
  <si>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</si>
  <si>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</si>
  <si>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</si>
  <si>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</si>
  <si>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</si>
  <si>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</si>
  <si>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</si>
  <si>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</si>
  <si>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</si>
  <si>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</si>
  <si>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</si>
  <si>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</si>
  <si>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</si>
  <si>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</si>
  <si>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</si>
  <si>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</si>
  <si>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</si>
  <si>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</si>
  <si>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</si>
  <si>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</si>
  <si>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</si>
  <si>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</si>
  <si>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</si>
  <si>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</si>
  <si>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</si>
  <si>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</si>
  <si>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</si>
  <si>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</si>
  <si>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</si>
  <si>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</si>
  <si>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</si>
  <si>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</si>
  <si>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</si>
  <si>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</si>
  <si>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</si>
  <si>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</si>
  <si>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</si>
  <si>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</si>
  <si>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</si>
  <si>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</si>
  <si>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</si>
  <si>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</si>
  <si>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</si>
  <si>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</si>
  <si>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</si>
  <si>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</si>
  <si>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</si>
  <si>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</si>
  <si>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</si>
  <si>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</si>
  <si>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</si>
  <si>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</si>
  <si>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</si>
  <si>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</si>
  <si>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</si>
  <si>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</si>
  <si>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</si>
  <si>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</si>
  <si>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</si>
  <si>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</si>
  <si>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</si>
  <si>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</si>
  <si>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</si>
  <si>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</si>
  <si>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</si>
  <si>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</si>
  <si>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</si>
  <si>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</si>
  <si>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</si>
  <si>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</si>
  <si>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</si>
  <si>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</si>
  <si>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</si>
  <si>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</si>
  <si>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</si>
  <si>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</si>
  <si>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</si>
  <si>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</si>
  <si>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</si>
  <si>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</si>
  <si>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</si>
  <si>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</si>
  <si>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</si>
  <si>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</si>
  <si>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</si>
  <si>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</si>
  <si>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</si>
  <si>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</si>
  <si>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</si>
  <si>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</si>
  <si>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</si>
  <si>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</si>
  <si>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</si>
  <si>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</si>
  <si>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</si>
  <si>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</si>
  <si>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</si>
  <si>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</si>
  <si>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</si>
  <si>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</si>
  <si>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</si>
  <si>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</si>
  <si>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</si>
  <si>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</si>
  <si>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</si>
  <si>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</si>
  <si>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</si>
  <si>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</si>
  <si>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</si>
  <si>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</si>
  <si>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</si>
  <si>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</si>
  <si>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</si>
  <si>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</si>
  <si>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</si>
  <si>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</si>
  <si>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</si>
  <si>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</si>
  <si>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</si>
  <si>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</si>
  <si>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</si>
  <si>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</si>
  <si>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</si>
  <si>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</si>
  <si>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</si>
  <si>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</si>
  <si>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</si>
  <si>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</si>
  <si>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</si>
  <si>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</si>
  <si>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</si>
  <si>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</si>
  <si>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</si>
  <si>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</si>
  <si>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</si>
  <si>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</si>
  <si>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</si>
  <si>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</si>
  <si>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</si>
  <si>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</si>
  <si>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</si>
  <si>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</si>
  <si>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</si>
  <si>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</si>
  <si>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</si>
  <si>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</si>
  <si>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</si>
  <si>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</si>
  <si>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</si>
  <si>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</si>
  <si>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</si>
  <si>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</si>
  <si>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</si>
  <si>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</si>
  <si>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</si>
  <si>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</si>
  <si>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</si>
  <si>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</si>
  <si>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</si>
  <si>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</si>
  <si>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</si>
  <si>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</si>
  <si>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</si>
  <si>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</si>
  <si>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</si>
  <si>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</si>
  <si>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</si>
  <si>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</si>
  <si>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</si>
  <si>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</si>
  <si>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</si>
  <si>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</si>
  <si>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</si>
  <si>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</si>
  <si>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</si>
  <si>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</si>
  <si>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</si>
  <si>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</si>
  <si>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</si>
  <si>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</si>
  <si>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</si>
  <si>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</si>
  <si>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</si>
  <si>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</si>
  <si>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</si>
  <si>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</si>
  <si>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</si>
  <si>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</si>
  <si>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</si>
  <si>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</si>
  <si>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</si>
  <si>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</si>
  <si>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</si>
  <si>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</si>
  <si>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</si>
  <si>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</si>
  <si>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</si>
  <si>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</si>
  <si>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</si>
  <si>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</si>
  <si>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</si>
  <si>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</si>
  <si>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</si>
  <si>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</si>
  <si>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</si>
  <si>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</si>
  <si>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</si>
  <si>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</si>
  <si>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</si>
  <si>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</si>
  <si>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</si>
  <si>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</si>
  <si>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</si>
  <si>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</si>
  <si>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</si>
  <si>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</si>
  <si>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</si>
  <si>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</si>
  <si>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</si>
  <si>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</si>
  <si>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</si>
  <si>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</si>
  <si>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</si>
  <si>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</si>
  <si>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</si>
  <si>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</si>
  <si>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</si>
  <si>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</si>
  <si>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</si>
  <si>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</si>
  <si>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</si>
  <si>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</si>
  <si>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</si>
  <si>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</si>
  <si>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</si>
  <si>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</si>
  <si>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</si>
  <si>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</si>
  <si>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</si>
  <si>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</si>
  <si>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</si>
  <si>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</si>
  <si>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</si>
  <si>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</si>
  <si>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</si>
  <si>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</si>
  <si>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</si>
  <si>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</si>
  <si>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</si>
  <si>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</si>
  <si>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</si>
  <si>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</si>
  <si>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</si>
  <si>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</si>
  <si>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</si>
  <si>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</si>
  <si>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</si>
  <si>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</si>
  <si>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</si>
  <si>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</si>
  <si>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</si>
  <si>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</si>
  <si>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</si>
  <si>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</si>
  <si>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</si>
  <si>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</si>
  <si>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</si>
  <si>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</si>
  <si>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</si>
  <si>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</si>
  <si>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</si>
  <si>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</si>
  <si>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</si>
  <si>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</si>
  <si>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</si>
  <si>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</si>
  <si>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</si>
  <si>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</si>
  <si>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</si>
  <si>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</si>
  <si>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</si>
  <si>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</si>
  <si>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</si>
  <si>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</si>
  <si>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</si>
  <si>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</si>
  <si>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</si>
  <si>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</si>
  <si>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</si>
  <si>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</si>
  <si>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</si>
  <si>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</si>
  <si>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</si>
  <si>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</si>
  <si>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</si>
  <si>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</si>
  <si>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</si>
  <si>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</si>
  <si>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</si>
  <si>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</si>
  <si>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</si>
  <si>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</si>
  <si>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</si>
  <si>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</si>
  <si>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</si>
  <si>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</si>
  <si>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</si>
  <si>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</si>
  <si>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</si>
  <si>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</si>
  <si>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</si>
  <si>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</si>
  <si>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</si>
  <si>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</si>
  <si>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</si>
  <si>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</si>
  <si>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</si>
  <si>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</si>
  <si>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</si>
  <si>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</si>
  <si>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</si>
  <si>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</si>
  <si>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</si>
  <si>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</si>
  <si>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</si>
  <si>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</si>
  <si>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</si>
  <si>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</si>
  <si>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</si>
  <si>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</si>
  <si>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</si>
  <si>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</si>
  <si>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</si>
  <si>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</si>
  <si>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</si>
  <si>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</si>
  <si>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</si>
  <si>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</si>
  <si>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</si>
  <si>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</si>
  <si>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</si>
  <si>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</si>
  <si>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</si>
  <si>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</si>
  <si>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</si>
  <si>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</si>
  <si>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</si>
  <si>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</si>
  <si>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</si>
  <si>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</si>
  <si>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</si>
  <si>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</si>
  <si>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</si>
  <si>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</si>
  <si>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</si>
  <si>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</si>
  <si>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</si>
  <si>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</si>
  <si>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</si>
  <si>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</si>
  <si>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</si>
  <si>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</si>
  <si>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</si>
  <si>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</si>
  <si>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</si>
  <si>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</si>
  <si>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</si>
  <si>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</si>
  <si>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</si>
  <si>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</si>
  <si>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</si>
  <si>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</si>
  <si>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</si>
  <si>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</si>
  <si>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</si>
  <si>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</si>
  <si>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</si>
  <si>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</si>
  <si>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</si>
  <si>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</si>
  <si>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</si>
  <si>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</si>
  <si>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</si>
  <si>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</si>
  <si>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</si>
  <si>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</si>
  <si>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</si>
  <si>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</si>
  <si>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</si>
  <si>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</si>
  <si>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</si>
  <si>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</si>
  <si>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</si>
  <si>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</si>
  <si>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</si>
  <si>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</si>
  <si>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</si>
  <si>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</si>
  <si>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</si>
  <si>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</si>
  <si>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</si>
  <si>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</si>
  <si>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</si>
  <si>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</si>
  <si>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</si>
  <si>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</si>
  <si>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</si>
  <si>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</si>
  <si>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</si>
  <si>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</si>
  <si>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</si>
  <si>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</si>
  <si>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</si>
  <si>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</si>
  <si>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</si>
  <si>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</si>
  <si>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</si>
  <si>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</si>
  <si>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</si>
  <si>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</si>
  <si>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</si>
  <si>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</si>
  <si>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</si>
  <si>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</si>
  <si>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</si>
  <si>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</si>
  <si>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</si>
  <si>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</si>
  <si>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</si>
  <si>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</si>
  <si>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</si>
  <si>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</si>
  <si>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</si>
  <si>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</si>
  <si>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</si>
  <si>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</si>
  <si>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</si>
  <si>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</si>
  <si>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</si>
  <si>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</si>
  <si>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</si>
  <si>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</si>
  <si>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</si>
  <si>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</si>
  <si>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</si>
  <si>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</si>
  <si>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</si>
  <si>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</si>
  <si>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</si>
  <si>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</si>
  <si>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</si>
  <si>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</si>
  <si>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</si>
  <si>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</si>
  <si>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</si>
  <si>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</si>
  <si>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</si>
  <si>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</si>
  <si>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</si>
  <si>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</si>
  <si>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</si>
  <si>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</si>
  <si>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</si>
  <si>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</si>
  <si>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</si>
  <si>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</si>
  <si>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</si>
  <si>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</si>
  <si>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</si>
  <si>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</si>
  <si>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</si>
  <si>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</si>
  <si>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</si>
  <si>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</si>
  <si>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</si>
  <si>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</si>
  <si>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</si>
  <si>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</si>
  <si>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</si>
  <si>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</si>
  <si>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</si>
  <si>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</si>
  <si>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</si>
  <si>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</si>
  <si>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</si>
  <si>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</si>
  <si>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</si>
  <si>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</si>
  <si>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</si>
  <si>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</si>
  <si>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</si>
  <si>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</si>
  <si>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</si>
  <si>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</si>
  <si>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</si>
  <si>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</si>
  <si>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</si>
  <si>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</si>
  <si>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</si>
  <si>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</si>
  <si>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</si>
  <si>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</si>
  <si>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</si>
  <si>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</si>
  <si>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</si>
  <si>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</si>
  <si>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</si>
  <si>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</si>
  <si>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</si>
  <si>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</si>
  <si>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</si>
  <si>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</si>
  <si>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</si>
  <si>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</si>
  <si>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</si>
  <si>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</si>
  <si>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</si>
  <si>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</si>
  <si>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</si>
  <si>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</si>
  <si>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</si>
  <si>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</si>
  <si>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</si>
  <si>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</si>
  <si>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</si>
  <si>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</si>
  <si>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</si>
  <si>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</si>
  <si>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</si>
  <si>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</si>
  <si>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</si>
  <si>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</si>
  <si>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</si>
  <si>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</si>
  <si>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</si>
  <si>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</si>
  <si>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</si>
  <si>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</si>
  <si>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</si>
  <si>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</si>
  <si>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</si>
  <si>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</si>
  <si>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</si>
  <si>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</si>
  <si>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</si>
  <si>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</si>
  <si>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</si>
  <si>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</si>
  <si>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</si>
  <si>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</si>
  <si>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</si>
  <si>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</si>
  <si>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</si>
  <si>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</si>
  <si>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</si>
  <si>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</si>
  <si>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</si>
  <si>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</si>
  <si>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</si>
  <si>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</si>
  <si>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</si>
  <si>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</si>
  <si>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</si>
  <si>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</si>
  <si>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</si>
  <si>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</si>
  <si>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</si>
  <si>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</si>
  <si>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</si>
  <si>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</si>
  <si>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</si>
  <si>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</si>
  <si>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</si>
  <si>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</si>
  <si>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</si>
  <si>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</si>
  <si>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</si>
  <si>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</si>
  <si>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</si>
  <si>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</si>
  <si>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</si>
  <si>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</si>
  <si>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</si>
  <si>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</si>
  <si>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</si>
  <si>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</si>
  <si>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</si>
  <si>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</si>
  <si>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</si>
  <si>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</si>
  <si>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</si>
  <si>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</si>
  <si>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</si>
  <si>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</si>
  <si>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</si>
  <si>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</si>
  <si>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</si>
  <si>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</si>
  <si>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</si>
  <si>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</si>
  <si>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</si>
  <si>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</si>
  <si>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</si>
  <si>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</si>
  <si>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</si>
  <si>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</si>
  <si>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</si>
  <si>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</si>
  <si>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</si>
  <si>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</si>
  <si>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</si>
  <si>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</si>
  <si>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</si>
  <si>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</si>
  <si>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</si>
  <si>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</si>
  <si>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</si>
  <si>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</si>
  <si>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</si>
  <si>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</si>
  <si>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</si>
  <si>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</si>
  <si>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</si>
  <si>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</si>
  <si>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</si>
  <si>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</si>
  <si>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</si>
  <si>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</si>
  <si>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</si>
  <si>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</si>
  <si>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</si>
  <si>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</si>
  <si>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</si>
  <si>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</si>
  <si>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</si>
  <si>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</si>
  <si>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</si>
  <si>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</si>
  <si>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</si>
  <si>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</si>
  <si>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</si>
  <si>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</si>
  <si>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</si>
  <si>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</si>
  <si>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</si>
  <si>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</si>
  <si>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</si>
  <si>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</si>
  <si>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</si>
  <si>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</si>
  <si>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</si>
  <si>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</si>
  <si>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</si>
  <si>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</si>
  <si>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</si>
  <si>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</si>
  <si>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</si>
  <si>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</si>
  <si>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</si>
  <si>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</si>
  <si>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</si>
  <si>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</si>
  <si>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</si>
  <si>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</si>
  <si>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</si>
  <si>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</si>
  <si>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</si>
  <si>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</si>
  <si>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</si>
  <si>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</si>
  <si>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</si>
  <si>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</si>
  <si>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</si>
  <si>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</si>
  <si>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</si>
  <si>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</si>
  <si>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</si>
  <si>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</si>
  <si>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</si>
  <si>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</si>
  <si>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</si>
  <si>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</si>
  <si>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</si>
  <si>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</si>
  <si>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</si>
  <si>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</si>
  <si>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</si>
  <si>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</si>
  <si>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</si>
  <si>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</si>
  <si>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</si>
  <si>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</si>
  <si>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</si>
  <si>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</si>
  <si>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</si>
  <si>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</si>
  <si>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</si>
  <si>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</si>
  <si>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</si>
  <si>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</si>
  <si>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</si>
  <si>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</si>
  <si>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</si>
  <si>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</si>
  <si>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</si>
  <si>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</si>
  <si>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</si>
  <si>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</si>
  <si>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</si>
  <si>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</si>
  <si>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</si>
  <si>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</si>
  <si>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</si>
  <si>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</si>
  <si>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</si>
  <si>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</si>
  <si>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</si>
  <si>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</si>
  <si>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</si>
  <si>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</si>
  <si>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</si>
  <si>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</si>
  <si>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</si>
  <si>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</si>
  <si>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</si>
  <si>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</si>
  <si>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</si>
  <si>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</si>
  <si>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</si>
  <si>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</si>
  <si>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</si>
  <si>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</si>
  <si>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</si>
  <si>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</si>
  <si>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</si>
  <si>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</si>
  <si>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</si>
  <si>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</si>
  <si>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</si>
  <si>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</si>
  <si>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</si>
  <si>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</si>
  <si>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</si>
  <si>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</si>
  <si>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</si>
  <si>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</si>
  <si>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</si>
  <si>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</si>
  <si>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</si>
  <si>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</si>
  <si>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</si>
  <si>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</si>
  <si>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</si>
  <si>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</si>
  <si>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</si>
  <si>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</si>
  <si>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</si>
  <si>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</si>
  <si>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</si>
  <si>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</si>
  <si>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</si>
  <si>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</si>
  <si>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</si>
  <si>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</si>
  <si>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</si>
  <si>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</si>
  <si>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</si>
  <si>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</si>
  <si>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</si>
  <si>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</si>
  <si>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</si>
  <si>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</si>
  <si>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</si>
  <si>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</si>
  <si>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</si>
  <si>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</si>
  <si>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</si>
  <si>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</si>
  <si>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</si>
  <si>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</si>
  <si>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</si>
  <si>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</si>
  <si>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</si>
  <si>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</si>
  <si>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</si>
  <si>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</si>
  <si>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</si>
  <si>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</si>
  <si>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</si>
  <si>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</si>
  <si>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</si>
  <si>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</si>
  <si>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</si>
  <si>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</si>
  <si>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</si>
  <si>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</si>
  <si>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</si>
  <si>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</si>
  <si>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</si>
  <si>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</si>
  <si>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</si>
  <si>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</si>
  <si>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</si>
  <si>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</si>
  <si>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</si>
  <si>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</si>
  <si>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</si>
  <si>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</si>
  <si>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</si>
  <si>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</si>
  <si>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</si>
  <si>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</si>
  <si>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</si>
  <si>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</si>
  <si>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</si>
  <si>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</si>
  <si>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</si>
  <si>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</si>
  <si>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</si>
  <si>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</si>
  <si>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</si>
  <si>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</si>
  <si>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</si>
  <si>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</si>
  <si>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</si>
  <si>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</si>
  <si>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</si>
  <si>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</si>
  <si>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</si>
  <si>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</si>
  <si>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</si>
  <si>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</si>
  <si>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</si>
  <si>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</si>
  <si>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</si>
  <si>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</si>
  <si>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</si>
  <si>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</si>
  <si>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</si>
  <si>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</si>
  <si>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</si>
  <si>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</si>
  <si>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</si>
  <si>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</si>
  <si>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</si>
  <si>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</si>
  <si>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</si>
  <si>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</si>
  <si>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</si>
  <si>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</si>
  <si>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</si>
  <si>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</si>
  <si>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</si>
  <si>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</si>
  <si>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</si>
  <si>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</si>
  <si>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</si>
  <si>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</si>
  <si>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</si>
  <si>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</si>
  <si>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</si>
  <si>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</si>
  <si>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</si>
  <si>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</si>
  <si>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</si>
  <si>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</si>
  <si>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</si>
  <si>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</si>
  <si>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</si>
  <si>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</si>
  <si>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</si>
  <si>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</si>
  <si>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</si>
  <si>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</si>
  <si>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</si>
  <si>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</si>
  <si>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</si>
  <si>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</si>
  <si>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</si>
  <si>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</si>
  <si>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</si>
  <si>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</si>
  <si>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</si>
  <si>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</si>
  <si>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</si>
  <si>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</si>
  <si>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</si>
  <si>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</si>
  <si>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</si>
  <si>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</si>
  <si>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</si>
  <si>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</si>
  <si>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</si>
  <si>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</si>
  <si>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</si>
  <si>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</si>
  <si>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</si>
  <si>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</si>
  <si>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</si>
  <si>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</si>
  <si>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</si>
  <si>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</si>
  <si>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</si>
  <si>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</si>
  <si>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</si>
  <si>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</si>
  <si>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</si>
  <si>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</si>
  <si>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</si>
  <si>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</si>
  <si>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</si>
  <si>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</si>
  <si>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</si>
  <si>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</si>
  <si>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</si>
  <si>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</si>
  <si>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</si>
  <si>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</si>
  <si>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</si>
  <si>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</si>
  <si>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</si>
  <si>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</si>
  <si>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</si>
  <si>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</si>
  <si>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</si>
  <si>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</si>
  <si>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</si>
  <si>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</si>
  <si>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</si>
  <si>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</si>
  <si>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</si>
  <si>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</si>
  <si>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</si>
  <si>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</si>
  <si>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</si>
  <si>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</si>
  <si>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</si>
  <si>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</si>
  <si>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</si>
  <si>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</si>
  <si>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</si>
  <si>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</si>
  <si>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</si>
  <si>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</si>
  <si>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</si>
  <si>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</si>
  <si>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</si>
  <si>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</si>
  <si>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</si>
  <si>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</si>
  <si>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</si>
  <si>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</si>
  <si>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</si>
  <si>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</si>
  <si>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</si>
  <si>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</si>
  <si>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</si>
  <si>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</si>
  <si>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</si>
  <si>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</si>
  <si>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</si>
  <si>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</si>
  <si>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</si>
  <si>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</si>
  <si>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</si>
  <si>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</si>
  <si>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</si>
  <si>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</si>
  <si>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</si>
  <si>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</si>
  <si>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</si>
  <si>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</si>
  <si>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</si>
  <si>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</si>
  <si>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</si>
  <si>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</si>
  <si>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</si>
  <si>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</si>
  <si>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</si>
  <si>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</si>
  <si>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</si>
  <si>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</si>
  <si>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</si>
  <si>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</si>
  <si>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</si>
  <si>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</si>
  <si>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</si>
  <si>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</si>
  <si>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</si>
  <si>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</si>
  <si>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</si>
  <si>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</si>
  <si>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</si>
  <si>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</si>
  <si>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</si>
  <si>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</si>
  <si>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</si>
  <si>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</si>
  <si>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</si>
  <si>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</si>
  <si>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</si>
  <si>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</si>
  <si>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</si>
  <si>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</si>
  <si>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</si>
  <si>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</si>
  <si>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</si>
  <si>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</si>
  <si>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</si>
  <si>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</si>
  <si>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</si>
  <si>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</si>
  <si>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</si>
  <si>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</si>
  <si>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</si>
  <si>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</si>
  <si>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</si>
  <si>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</si>
  <si>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</si>
  <si>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</si>
  <si>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</si>
  <si>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</si>
  <si>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</si>
  <si>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</si>
  <si>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</si>
  <si>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</si>
  <si>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</si>
  <si>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</si>
  <si>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</si>
  <si>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</si>
  <si>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</si>
  <si>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</si>
  <si>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</si>
  <si>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</si>
  <si>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</si>
  <si>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</si>
  <si>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</si>
  <si>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</si>
  <si>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</si>
  <si>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</si>
  <si>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</si>
  <si>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</si>
  <si>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</si>
  <si>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</si>
  <si>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</si>
  <si>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</si>
  <si>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</si>
  <si>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</si>
  <si>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</si>
  <si>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</si>
  <si>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</si>
  <si>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</si>
  <si>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</si>
  <si>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</si>
  <si>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</si>
  <si>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</si>
  <si>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</si>
  <si>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</si>
  <si>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</si>
  <si>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</si>
  <si>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</si>
  <si>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</si>
  <si>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</si>
  <si>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</si>
  <si>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</si>
  <si>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</si>
  <si>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</si>
  <si>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</si>
  <si>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</si>
  <si>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</si>
  <si>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</si>
  <si>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</si>
  <si>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</si>
  <si>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</si>
  <si>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</si>
  <si>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</si>
  <si>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</si>
  <si>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</si>
  <si>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</si>
  <si>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</si>
  <si>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</si>
  <si>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</si>
  <si>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</si>
  <si>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</si>
  <si>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</si>
  <si>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</si>
  <si>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</si>
  <si>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</si>
  <si>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</si>
  <si>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</si>
  <si>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</si>
  <si>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</si>
  <si>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</si>
  <si>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</si>
  <si>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</si>
  <si>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</si>
  <si>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</si>
  <si>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</si>
  <si>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</si>
  <si>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</si>
  <si>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</si>
  <si>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</si>
  <si>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</si>
  <si>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</si>
  <si>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</si>
  <si>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</si>
  <si>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</si>
  <si>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</si>
  <si>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</si>
  <si>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</si>
  <si>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</si>
  <si>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</si>
  <si>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</si>
  <si>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</si>
  <si>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</si>
  <si>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</si>
  <si>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</si>
  <si>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</si>
  <si>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</si>
  <si>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</si>
  <si>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</si>
  <si>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</si>
  <si>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</si>
  <si>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</si>
  <si>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</si>
  <si>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</si>
  <si>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</si>
  <si>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</si>
  <si>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</si>
  <si>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</si>
  <si>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</si>
  <si>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</si>
  <si>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</si>
  <si>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</si>
  <si>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</si>
  <si>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</si>
  <si>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</si>
  <si>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</si>
  <si>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</si>
  <si>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</si>
  <si>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</si>
  <si>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</si>
  <si>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</si>
  <si>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</si>
  <si>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</si>
  <si>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</si>
  <si>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</si>
  <si>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</si>
  <si>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</si>
  <si>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</si>
  <si>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</si>
  <si>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</si>
  <si>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</si>
  <si>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</si>
  <si>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</si>
  <si>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</si>
  <si>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</si>
  <si>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</si>
  <si>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</si>
  <si>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</si>
  <si>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</si>
  <si>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</si>
  <si>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</si>
  <si>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</si>
  <si>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</si>
  <si>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</si>
  <si>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</si>
  <si>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</si>
  <si>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</si>
  <si>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</si>
  <si>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</si>
  <si>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</si>
  <si>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</si>
  <si>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</si>
  <si>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</si>
  <si>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</si>
  <si>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</si>
  <si>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</si>
  <si>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</si>
  <si>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</si>
  <si>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</si>
  <si>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</si>
  <si>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</si>
  <si>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</si>
  <si>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</si>
  <si>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</si>
  <si>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</si>
  <si>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</si>
  <si>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</si>
  <si>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</si>
  <si>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</si>
  <si>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</si>
  <si>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</si>
  <si>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</si>
  <si>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</si>
  <si>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</si>
  <si>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</si>
  <si>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</si>
  <si>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</si>
  <si>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</si>
  <si>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</si>
  <si>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</si>
  <si>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</si>
  <si>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</si>
  <si>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</si>
  <si>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</si>
  <si>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</si>
  <si>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</si>
  <si>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</si>
  <si>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</si>
  <si>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</si>
  <si>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</si>
  <si>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</si>
  <si>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</si>
  <si>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</si>
  <si>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</si>
  <si>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</si>
  <si>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</si>
  <si>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</si>
  <si>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</si>
  <si>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</si>
  <si>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</si>
  <si>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</si>
  <si>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</si>
  <si>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</si>
  <si>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</si>
  <si>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</si>
  <si>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</si>
  <si>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</si>
  <si>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</si>
  <si>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</si>
  <si>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</si>
  <si>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</si>
  <si>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</si>
  <si>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</si>
  <si>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</si>
  <si>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</si>
  <si>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</si>
  <si>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</si>
  <si>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</si>
  <si>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</si>
  <si>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</si>
  <si>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</si>
  <si>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</si>
  <si>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</si>
  <si>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</si>
  <si>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</si>
  <si>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</si>
  <si>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</si>
  <si>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</si>
  <si>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</si>
  <si>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</si>
  <si>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</si>
  <si>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</si>
  <si>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</si>
  <si>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</si>
  <si>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</si>
  <si>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</si>
  <si>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</si>
  <si>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</si>
  <si>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</si>
  <si>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</si>
  <si>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</si>
  <si>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</si>
  <si>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</si>
  <si>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</si>
  <si>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</si>
  <si>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</si>
  <si>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</si>
  <si>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</si>
  <si>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</si>
  <si>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</si>
  <si>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</si>
  <si>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</si>
  <si>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</si>
  <si>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</si>
  <si>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</si>
  <si>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</si>
  <si>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</si>
  <si>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</si>
  <si>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</si>
  <si>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</si>
  <si>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</si>
  <si>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</si>
  <si>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</si>
  <si>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</si>
  <si>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</si>
  <si>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</si>
  <si>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</si>
  <si>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</si>
  <si>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</si>
  <si>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</si>
  <si>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</si>
  <si>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</si>
  <si>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</si>
  <si>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</si>
  <si>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</si>
  <si>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</si>
  <si>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</si>
  <si>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</si>
  <si>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</si>
  <si>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</si>
  <si>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</si>
  <si>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</si>
  <si>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</si>
  <si>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</si>
  <si>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</si>
  <si>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</si>
  <si>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</si>
  <si>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</si>
  <si>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</si>
  <si>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</si>
  <si>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</si>
  <si>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</si>
  <si>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</si>
  <si>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</si>
  <si>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</si>
  <si>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</si>
  <si>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</si>
  <si>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</si>
  <si>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</si>
  <si>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</si>
  <si>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</si>
  <si>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</si>
  <si>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</si>
  <si>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</si>
  <si>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</si>
  <si>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</si>
  <si>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</si>
  <si>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</si>
  <si>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</si>
  <si>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</si>
  <si>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</si>
  <si>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</si>
  <si>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</si>
  <si>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</si>
  <si>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</si>
  <si>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</si>
  <si>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</si>
  <si>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</si>
  <si>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</si>
  <si>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</si>
  <si>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</si>
  <si>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</si>
  <si>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</si>
  <si>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</si>
  <si>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</si>
  <si>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</si>
  <si>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</si>
  <si>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</si>
  <si>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</si>
  <si>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</si>
  <si>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</si>
  <si>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</si>
  <si>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</si>
  <si>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</si>
  <si>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</si>
  <si>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</si>
  <si>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</si>
  <si>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</si>
  <si>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</si>
  <si>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</si>
  <si>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</si>
  <si>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</si>
  <si>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</si>
  <si>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</si>
  <si>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</si>
  <si>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</si>
  <si>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</si>
  <si>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</si>
  <si>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</si>
  <si>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</si>
  <si>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</si>
  <si>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</si>
  <si>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</si>
  <si>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</si>
  <si>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</si>
  <si>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</si>
  <si>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</si>
  <si>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</si>
  <si>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</si>
  <si>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</si>
  <si>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</si>
  <si>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</si>
  <si>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</si>
  <si>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</si>
  <si>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</si>
  <si>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</si>
  <si>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</si>
  <si>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</si>
  <si>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</si>
  <si>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</si>
  <si>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</si>
  <si>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</si>
  <si>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</si>
  <si>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</si>
  <si>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</si>
  <si>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</si>
  <si>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</si>
  <si>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</si>
  <si>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</si>
  <si>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</si>
  <si>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</si>
  <si>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</si>
  <si>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</si>
  <si>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</si>
  <si>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</si>
  <si>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</si>
  <si>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</si>
  <si>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</si>
  <si>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</si>
  <si>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</si>
  <si>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</si>
  <si>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</si>
  <si>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</si>
  <si>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</si>
  <si>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</si>
  <si>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</si>
  <si>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</si>
  <si>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</si>
  <si>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</si>
  <si>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</si>
  <si>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</si>
  <si>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</si>
  <si>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</si>
  <si>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</si>
  <si>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</si>
  <si>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</si>
  <si>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</si>
  <si>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</si>
  <si>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</si>
  <si>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</si>
  <si>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</si>
  <si>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</si>
  <si>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</si>
  <si>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</si>
  <si>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</si>
  <si>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</si>
  <si>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</si>
  <si>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</si>
  <si>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</si>
  <si>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</si>
  <si>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</si>
  <si>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</si>
  <si>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</si>
  <si>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</si>
  <si>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</si>
  <si>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</si>
  <si>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</si>
  <si>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</si>
  <si>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</si>
  <si>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</si>
  <si>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</si>
  <si>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</si>
  <si>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</si>
  <si>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</si>
  <si>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</si>
  <si>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</si>
  <si>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</si>
  <si>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</si>
  <si>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</si>
  <si>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</si>
  <si>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</si>
  <si>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</si>
  <si>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</si>
  <si>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</si>
  <si>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</si>
  <si>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</si>
  <si>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</si>
  <si>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</si>
  <si>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</si>
  <si>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</si>
  <si>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</si>
  <si>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</si>
  <si>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</si>
  <si>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</si>
  <si>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</si>
  <si>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</si>
  <si>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</si>
  <si>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</si>
  <si>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</si>
  <si>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</si>
  <si>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</si>
  <si>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</si>
  <si>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</si>
  <si>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</si>
  <si>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</si>
  <si>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</si>
  <si>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</si>
  <si>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</si>
  <si>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</si>
  <si>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</si>
  <si>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</si>
  <si>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</si>
  <si>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</si>
  <si>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</si>
  <si>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</si>
  <si>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</si>
  <si>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</si>
  <si>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</si>
  <si>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</si>
  <si>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</si>
  <si>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</si>
  <si>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</si>
  <si>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</si>
  <si>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</si>
  <si>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</si>
  <si>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</si>
  <si>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</si>
  <si>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</si>
  <si>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</si>
  <si>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</si>
  <si>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</si>
  <si>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</si>
  <si>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</si>
  <si>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</si>
  <si>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</si>
  <si>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</si>
  <si>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</si>
  <si>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</si>
  <si>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</si>
  <si>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</si>
  <si>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</si>
  <si>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</si>
  <si>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</si>
  <si>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</si>
  <si>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</si>
  <si>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</si>
  <si>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</si>
  <si>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</si>
  <si>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</si>
  <si>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</si>
  <si>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</si>
  <si>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</si>
  <si>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</si>
  <si>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</si>
  <si>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</si>
  <si>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</si>
  <si>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</si>
  <si>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</si>
  <si>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</si>
  <si>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</si>
  <si>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</si>
  <si>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</si>
  <si>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</si>
  <si>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</si>
  <si>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</si>
  <si>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</si>
  <si>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</si>
  <si>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</si>
  <si>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</si>
  <si>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</si>
  <si>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</si>
  <si>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</si>
  <si>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</si>
  <si>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</si>
  <si>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</si>
  <si>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</si>
  <si>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</si>
  <si>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</si>
  <si>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</si>
  <si>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</si>
  <si>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</si>
  <si>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</si>
  <si>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</si>
  <si>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</si>
  <si>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</si>
  <si>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</si>
  <si>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</si>
  <si>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</si>
  <si>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</si>
  <si>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</si>
  <si>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</si>
  <si>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</si>
  <si>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</si>
  <si>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</si>
  <si>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</si>
  <si>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</si>
  <si>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</si>
  <si>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</si>
  <si>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</si>
  <si>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</si>
  <si>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</si>
  <si>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</si>
  <si>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</si>
  <si>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</si>
  <si>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</si>
  <si>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</si>
  <si>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</si>
  <si>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</si>
  <si>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</si>
  <si>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</si>
  <si>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</si>
  <si>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</si>
  <si>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</si>
  <si>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</si>
  <si>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</si>
  <si>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</si>
  <si>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</si>
  <si>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</si>
  <si>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</si>
  <si>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</si>
  <si>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</si>
  <si>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</si>
  <si>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</si>
  <si>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</si>
  <si>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</si>
  <si>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</si>
  <si>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</si>
  <si>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</si>
  <si>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</si>
  <si>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</si>
  <si>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</si>
  <si>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</si>
  <si>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</si>
  <si>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</si>
  <si>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</si>
  <si>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</si>
  <si>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</si>
  <si>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</si>
  <si>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</si>
  <si>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</si>
  <si>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</si>
  <si>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</si>
  <si>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</si>
  <si>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</si>
  <si>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</si>
  <si>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</si>
  <si>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</si>
  <si>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</si>
  <si>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</si>
  <si>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</si>
  <si>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</si>
  <si>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</si>
  <si>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</si>
  <si>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</si>
  <si>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</si>
  <si>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</si>
  <si>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</si>
  <si>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</si>
  <si>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</si>
  <si>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</si>
  <si>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</si>
  <si>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</si>
  <si>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</si>
  <si>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</si>
  <si>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</si>
  <si>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</si>
  <si>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</si>
  <si>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</si>
  <si>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</si>
  <si>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</si>
  <si>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</si>
  <si>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</si>
  <si>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</si>
  <si>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</si>
  <si>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</si>
  <si>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</si>
  <si>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</si>
  <si>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</si>
  <si>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</si>
  <si>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</si>
  <si>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</si>
  <si>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</si>
  <si>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</si>
  <si>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</si>
  <si>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</si>
  <si>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</si>
  <si>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</si>
  <si>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</si>
  <si>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</si>
  <si>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</si>
  <si>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</si>
  <si>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</si>
  <si>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</si>
  <si>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</si>
  <si>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</si>
  <si>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</si>
  <si>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</si>
  <si>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</si>
  <si>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</si>
  <si>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</si>
  <si>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</si>
  <si>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</si>
  <si>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</si>
  <si>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</si>
  <si>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</si>
  <si>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</si>
  <si>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</si>
  <si>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</si>
  <si>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</si>
  <si>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</si>
  <si>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</si>
  <si>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</si>
  <si>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</si>
  <si>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</si>
  <si>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</si>
  <si>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</si>
  <si>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</si>
  <si>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</si>
  <si>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</si>
  <si>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</si>
  <si>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</si>
  <si>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</si>
  <si>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</si>
  <si>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</si>
  <si>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</si>
  <si>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</si>
  <si>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</si>
  <si>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</si>
  <si>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</si>
  <si>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</si>
  <si>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</si>
  <si>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</si>
  <si>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</si>
  <si>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</si>
  <si>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</si>
  <si>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</si>
  <si>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</si>
  <si>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</si>
  <si>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</si>
  <si>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</si>
  <si>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</si>
  <si>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</si>
  <si>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</si>
  <si>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</si>
  <si>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</si>
  <si>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</si>
  <si>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</si>
  <si>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</si>
  <si>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</si>
  <si>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</si>
  <si>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</si>
  <si>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</si>
  <si>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</si>
  <si>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</si>
  <si>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</si>
  <si>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</si>
  <si>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</si>
  <si>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</si>
  <si>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</si>
  <si>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</si>
  <si>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</si>
  <si>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</si>
  <si>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</si>
  <si>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</si>
  <si>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</si>
  <si>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</si>
  <si>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</si>
  <si>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</si>
  <si>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</si>
  <si>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</si>
  <si>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</si>
  <si>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</si>
  <si>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</si>
  <si>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</si>
  <si>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</si>
  <si>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</si>
  <si>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</si>
  <si>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</si>
  <si>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</si>
  <si>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</si>
  <si>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</si>
  <si>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</si>
  <si>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</si>
  <si>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</si>
  <si>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</si>
  <si>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</si>
  <si>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</si>
  <si>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</si>
  <si>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</si>
  <si>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</si>
  <si>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</si>
  <si>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</si>
  <si>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</si>
  <si>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</si>
  <si>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</si>
  <si>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</si>
  <si>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</si>
  <si>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</si>
  <si>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</si>
  <si>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</si>
  <si>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</si>
  <si>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</si>
  <si>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</si>
  <si>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</si>
  <si>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</si>
  <si>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</si>
  <si>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</si>
  <si>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</si>
  <si>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</si>
  <si>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</si>
  <si>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</si>
  <si>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</si>
  <si>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</si>
  <si>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</si>
  <si>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</si>
  <si>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</si>
  <si>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</si>
  <si>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</si>
  <si>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</si>
  <si>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</si>
  <si>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</si>
  <si>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</si>
  <si>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</si>
  <si>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</si>
  <si>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</si>
  <si>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</si>
  <si>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</si>
  <si>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</si>
  <si>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</si>
  <si>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</si>
  <si>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</si>
  <si>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</si>
  <si>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</si>
  <si>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</si>
  <si>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</si>
  <si>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</si>
  <si>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</si>
  <si>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</si>
  <si>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</si>
  <si>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</si>
  <si>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</si>
  <si>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</si>
  <si>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</si>
  <si>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</si>
  <si>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</si>
  <si>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</si>
  <si>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</si>
  <si>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</si>
  <si>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</si>
  <si>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</si>
  <si>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</si>
  <si>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</si>
  <si>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</si>
  <si>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</si>
  <si>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</si>
  <si>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</si>
  <si>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</si>
  <si>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</si>
  <si>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</si>
  <si>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</si>
  <si>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</si>
  <si>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</si>
  <si>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</si>
  <si>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</si>
  <si>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</si>
  <si>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</si>
  <si>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</si>
  <si>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</si>
  <si>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</si>
  <si>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</si>
  <si>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</si>
  <si>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</si>
  <si>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</si>
  <si>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</si>
  <si>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</si>
  <si>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</si>
  <si>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</si>
  <si>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</si>
  <si>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</si>
  <si>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</si>
  <si>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</si>
  <si>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</si>
  <si>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</si>
  <si>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</si>
  <si>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</si>
  <si>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</si>
  <si>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</si>
  <si>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</si>
  <si>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</si>
  <si>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</si>
  <si>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</si>
  <si>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</si>
  <si>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</si>
  <si>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</si>
  <si>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</si>
  <si>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</si>
  <si>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</si>
  <si>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</si>
  <si>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</si>
  <si>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</si>
  <si>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</si>
  <si>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</si>
  <si>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</si>
  <si>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</si>
  <si>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</si>
  <si>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</si>
  <si>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</si>
  <si>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</si>
  <si>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</si>
  <si>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</si>
  <si>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</si>
  <si>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</si>
  <si>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</si>
  <si>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</si>
  <si>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</si>
  <si>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</si>
  <si>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</si>
  <si>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</si>
  <si>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</si>
  <si>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</si>
  <si>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</si>
  <si>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</si>
  <si>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</si>
  <si>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</si>
  <si>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</si>
  <si>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</si>
  <si>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</si>
  <si>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</si>
  <si>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</si>
  <si>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</si>
  <si>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</si>
  <si>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</si>
  <si>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</si>
  <si>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</si>
  <si>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</si>
  <si>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</si>
  <si>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</si>
  <si>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</si>
  <si>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</si>
  <si>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</si>
  <si>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</si>
  <si>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</si>
  <si>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</si>
  <si>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</si>
  <si>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</si>
  <si>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</si>
  <si>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</si>
  <si>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</si>
  <si>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</si>
  <si>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</si>
  <si>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</si>
  <si>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</si>
  <si>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</si>
  <si>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</si>
  <si>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</si>
  <si>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</si>
  <si>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</si>
  <si>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</si>
  <si>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</si>
  <si>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</si>
  <si>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</si>
  <si>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</si>
  <si>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</si>
  <si>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</si>
  <si>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</si>
  <si>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</si>
  <si>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</si>
  <si>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</si>
  <si>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</si>
  <si>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</si>
  <si>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</si>
  <si>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</si>
  <si>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</si>
  <si>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</si>
  <si>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</si>
  <si>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</si>
  <si>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</si>
  <si>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</si>
  <si>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</si>
  <si>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</si>
  <si>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</si>
  <si>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</si>
  <si>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</si>
  <si>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</si>
  <si>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</si>
  <si>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</si>
  <si>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</si>
  <si>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</si>
  <si>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</si>
  <si>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</si>
  <si>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</si>
  <si>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</si>
  <si>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</si>
  <si>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</si>
  <si>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</si>
  <si>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</si>
  <si>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</si>
  <si>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</si>
  <si>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</si>
  <si>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</si>
  <si>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</si>
  <si>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</si>
  <si>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</si>
  <si>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</si>
  <si>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</si>
  <si>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</si>
  <si>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</si>
  <si>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</si>
  <si>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</si>
  <si>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</si>
  <si>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</si>
  <si>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</si>
  <si>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</si>
  <si>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</si>
  <si>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</si>
  <si>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</si>
  <si>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</si>
  <si>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</si>
  <si>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</si>
  <si>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</si>
  <si>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</si>
  <si>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</si>
  <si>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</si>
  <si>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</si>
  <si>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</si>
  <si>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</si>
  <si>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</si>
  <si>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</si>
  <si>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</si>
  <si>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</si>
  <si>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</si>
  <si>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</si>
  <si>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</si>
  <si>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</si>
  <si>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</si>
  <si>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</si>
  <si>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</si>
  <si>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</si>
  <si>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</si>
  <si>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</si>
  <si>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</si>
  <si>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</si>
  <si>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</si>
  <si>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</si>
  <si>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</si>
  <si>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</si>
  <si>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</si>
  <si>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</si>
  <si>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</si>
  <si>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</si>
  <si>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</si>
  <si>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</si>
  <si>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</si>
  <si>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</si>
  <si>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</si>
  <si>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</si>
  <si>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</si>
  <si>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</si>
  <si>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</si>
  <si>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</si>
  <si>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</si>
  <si>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</si>
  <si>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</si>
  <si>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</si>
  <si>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</si>
  <si>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</si>
  <si>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</si>
  <si>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</si>
  <si>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</si>
  <si>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</si>
  <si>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</si>
  <si>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</si>
  <si>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</si>
  <si>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</si>
  <si>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</si>
  <si>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</si>
  <si>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</si>
  <si>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</si>
  <si>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</si>
  <si>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</si>
  <si>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</si>
  <si>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</si>
  <si>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</si>
  <si>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</si>
  <si>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</si>
  <si>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</si>
  <si>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</si>
  <si>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</si>
  <si>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</si>
  <si>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</si>
  <si>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</si>
  <si>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</si>
  <si>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</si>
  <si>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</si>
  <si>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</si>
  <si>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</si>
  <si>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</si>
  <si>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</si>
  <si>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</si>
  <si>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</si>
  <si>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</si>
  <si>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</si>
  <si>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</si>
  <si>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</si>
  <si>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</si>
  <si>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</si>
  <si>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</si>
  <si>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</si>
  <si>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</si>
  <si>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</si>
  <si>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</si>
  <si>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</si>
  <si>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</si>
  <si>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</si>
  <si>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</si>
  <si>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</si>
  <si>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</si>
  <si>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</si>
  <si>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</si>
  <si>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</si>
  <si>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</si>
  <si>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</si>
  <si>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</si>
  <si>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</si>
  <si>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</si>
  <si>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</si>
  <si>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</si>
  <si>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</si>
  <si>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</si>
  <si>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</si>
  <si>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</si>
  <si>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</si>
  <si>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</si>
  <si>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</si>
  <si>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</si>
  <si>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</si>
  <si>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</si>
  <si>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</si>
  <si>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</si>
  <si>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</si>
  <si>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</si>
  <si>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</si>
  <si>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</si>
  <si>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</si>
  <si>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</si>
  <si>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</si>
  <si>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</si>
  <si>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</si>
  <si>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</si>
  <si>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</si>
  <si>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</si>
  <si>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</si>
  <si>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</si>
  <si>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</si>
  <si>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</si>
  <si>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</si>
  <si>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</si>
  <si>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</si>
  <si>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</si>
  <si>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</si>
  <si>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</si>
  <si>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</si>
  <si>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</si>
  <si>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</si>
  <si>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</si>
  <si>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</si>
  <si>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</si>
  <si>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</si>
  <si>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</si>
  <si>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</si>
  <si>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</si>
  <si>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</si>
  <si>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</si>
  <si>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</si>
  <si>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</si>
  <si>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</si>
  <si>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</si>
  <si>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</si>
  <si>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</si>
  <si>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</si>
  <si>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</si>
  <si>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</si>
  <si>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</si>
  <si>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</si>
  <si>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</si>
  <si>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</si>
  <si>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</si>
  <si>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</si>
  <si>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</si>
  <si>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</si>
  <si>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</si>
  <si>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</si>
  <si>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</si>
  <si>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</si>
  <si>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</si>
  <si>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</si>
  <si>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</si>
  <si>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</si>
  <si>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</si>
  <si>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</si>
  <si>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</si>
  <si>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</si>
  <si>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</si>
  <si>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</si>
  <si>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</si>
  <si>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</si>
  <si>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</si>
  <si>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</si>
  <si>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</si>
  <si>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</si>
  <si>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</si>
  <si>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</si>
  <si>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</si>
  <si>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</si>
  <si>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</si>
  <si>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</si>
  <si>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</si>
  <si>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</si>
  <si>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</si>
  <si>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</si>
  <si>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</si>
  <si>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</si>
  <si>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</si>
  <si>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</si>
  <si>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</si>
  <si>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</si>
  <si>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</si>
  <si>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</si>
  <si>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</si>
  <si>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</si>
  <si>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</si>
  <si>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</si>
  <si>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</si>
  <si>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</si>
  <si>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</si>
  <si>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</si>
  <si>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</si>
  <si>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</si>
  <si>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</si>
  <si>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</si>
  <si>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</si>
  <si>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</si>
  <si>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</si>
  <si>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</si>
  <si>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</si>
  <si>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</si>
  <si>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</si>
  <si>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</si>
  <si>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</si>
  <si>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</si>
  <si>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</si>
  <si>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</si>
  <si>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</si>
  <si>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</si>
  <si>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</si>
  <si>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</si>
  <si>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</si>
  <si>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</si>
  <si>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</si>
  <si>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</si>
  <si>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</si>
  <si>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</si>
  <si>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</si>
  <si>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</si>
  <si>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</si>
  <si>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</si>
  <si>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</si>
  <si>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</si>
  <si>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</si>
  <si>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</si>
  <si>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</si>
  <si>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</si>
  <si>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</si>
  <si>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</si>
  <si>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</si>
  <si>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</si>
  <si>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</si>
  <si>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</si>
  <si>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</si>
  <si>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</si>
  <si>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</si>
  <si>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</si>
  <si>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</si>
  <si>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</si>
  <si>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</si>
  <si>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</si>
  <si>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</si>
  <si>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</si>
  <si>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</si>
  <si>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</si>
  <si>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</si>
  <si>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</si>
  <si>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</si>
  <si>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</si>
  <si>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</si>
  <si>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</si>
  <si>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</si>
  <si>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</si>
  <si>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</si>
  <si>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</si>
  <si>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</si>
  <si>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</si>
  <si>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</si>
  <si>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</si>
  <si>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</si>
  <si>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</si>
  <si>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</si>
  <si>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</si>
  <si>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</si>
  <si>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</si>
  <si>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</si>
  <si>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</si>
  <si>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</si>
  <si>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</si>
  <si>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</si>
  <si>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</si>
  <si>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</si>
  <si>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</si>
  <si>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</si>
  <si>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</si>
  <si>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</si>
  <si>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</si>
  <si>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</si>
  <si>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</si>
  <si>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</si>
  <si>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</si>
  <si>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</si>
  <si>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</si>
  <si>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</si>
  <si>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</si>
  <si>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</si>
  <si>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</si>
  <si>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</si>
  <si>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</si>
  <si>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</si>
  <si>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</si>
  <si>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</si>
  <si>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</si>
  <si>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</si>
  <si>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</si>
  <si>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</si>
  <si>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</si>
  <si>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</si>
  <si>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</si>
  <si>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</si>
  <si>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</si>
  <si>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</si>
  <si>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</si>
  <si>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</si>
  <si>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</si>
  <si>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</si>
  <si>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</si>
  <si>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</si>
  <si>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</si>
  <si>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</si>
  <si>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</si>
  <si>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</si>
  <si>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</si>
  <si>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</si>
  <si>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</si>
  <si>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</si>
  <si>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</si>
  <si>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</si>
  <si>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</si>
  <si>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</si>
  <si>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</si>
  <si>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</si>
  <si>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</si>
  <si>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</si>
  <si>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</si>
  <si>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</si>
  <si>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</si>
  <si>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</si>
  <si>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</si>
  <si>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</si>
  <si>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</si>
  <si>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</si>
  <si>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</si>
  <si>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</si>
  <si>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</si>
  <si>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</si>
  <si>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</si>
  <si>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</si>
  <si>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</si>
  <si>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</si>
  <si>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</si>
  <si>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</si>
  <si>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</si>
  <si>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</si>
  <si>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</si>
  <si>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</si>
  <si>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</si>
  <si>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</si>
  <si>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</si>
  <si>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</si>
  <si>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</si>
  <si>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</si>
  <si>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</si>
  <si>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</si>
  <si>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</si>
  <si>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</si>
  <si>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</si>
  <si>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</si>
  <si>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</si>
  <si>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</si>
  <si>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</si>
  <si>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</si>
  <si>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</si>
  <si>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</si>
  <si>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</si>
  <si>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</si>
  <si>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</si>
  <si>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</si>
  <si>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</si>
  <si>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</si>
  <si>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</si>
  <si>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</si>
  <si>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</si>
  <si>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</si>
  <si>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</si>
  <si>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</si>
  <si>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</si>
  <si>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</si>
  <si>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</si>
  <si>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</si>
  <si>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</si>
  <si>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</si>
  <si>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</si>
  <si>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</si>
  <si>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</si>
  <si>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</si>
  <si>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</si>
  <si>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</si>
  <si>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</si>
  <si>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</si>
  <si>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</si>
  <si>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</si>
  <si>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</si>
  <si>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</si>
  <si>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</si>
  <si>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</si>
  <si>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</si>
  <si>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</si>
  <si>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</si>
  <si>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</si>
  <si>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</si>
  <si>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</si>
  <si>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</si>
  <si>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</si>
  <si>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</si>
  <si>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</si>
  <si>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</si>
  <si>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</si>
  <si>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</si>
  <si>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</si>
  <si>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</si>
  <si>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</si>
  <si>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</si>
  <si>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</si>
  <si>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</si>
  <si>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</si>
  <si>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</si>
  <si>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</si>
  <si>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</si>
  <si>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</si>
  <si>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</si>
  <si>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</si>
  <si>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</si>
  <si>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</si>
  <si>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</si>
  <si>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</si>
  <si>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</si>
  <si>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</si>
  <si>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</si>
  <si>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</si>
  <si>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</si>
  <si>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</si>
  <si>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</si>
  <si>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</si>
  <si>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</si>
  <si>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</si>
  <si>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</si>
  <si>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</si>
  <si>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</si>
  <si>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</si>
  <si>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</si>
  <si>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</si>
  <si>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</si>
  <si>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</si>
  <si>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</si>
  <si>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</si>
  <si>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</si>
  <si>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</si>
  <si>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</si>
  <si>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</si>
  <si>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</si>
  <si>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</si>
  <si>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</si>
  <si>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</si>
  <si>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</si>
  <si>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</si>
  <si>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</si>
  <si>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</si>
  <si>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</si>
  <si>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</si>
  <si>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</si>
  <si>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</si>
  <si>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</si>
  <si>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</si>
  <si>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</si>
  <si>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</si>
  <si>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</si>
  <si>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</si>
  <si>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</si>
  <si>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</si>
  <si>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</si>
  <si>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</si>
  <si>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</si>
  <si>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</si>
  <si>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</si>
  <si>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</si>
  <si>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</si>
  <si>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</si>
  <si>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</si>
  <si>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</si>
  <si>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</si>
  <si>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</si>
  <si>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</si>
  <si>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</si>
  <si>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</si>
  <si>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</si>
  <si>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</si>
  <si>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</si>
  <si>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</si>
  <si>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</si>
  <si>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</si>
  <si>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</si>
  <si>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</si>
  <si>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</si>
  <si>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</si>
  <si>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</si>
  <si>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</si>
  <si>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</si>
  <si>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</si>
  <si>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</si>
  <si>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</si>
  <si>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</si>
  <si>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</si>
  <si>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</si>
  <si>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</si>
  <si>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</si>
  <si>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</si>
  <si>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</si>
  <si>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</si>
  <si>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</si>
  <si>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</si>
  <si>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</si>
  <si>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</si>
  <si>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</si>
  <si>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</si>
  <si>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</si>
  <si>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</si>
  <si>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</si>
  <si>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</si>
  <si>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</si>
  <si>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</si>
  <si>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</si>
  <si>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</si>
  <si>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</si>
  <si>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</si>
  <si>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</si>
  <si>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</si>
  <si>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</si>
  <si>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</si>
  <si>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</si>
  <si>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</si>
  <si>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</si>
  <si>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</si>
  <si>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</si>
  <si>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</si>
  <si>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</si>
  <si>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</si>
  <si>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</si>
  <si>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</si>
  <si>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</si>
  <si>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</si>
  <si>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</si>
  <si>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</si>
  <si>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</si>
  <si>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</si>
  <si>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</si>
  <si>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</si>
  <si>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</si>
  <si>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</si>
  <si>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</si>
  <si>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</si>
  <si>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</si>
  <si>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</si>
  <si>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</si>
  <si>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</si>
  <si>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</si>
  <si>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</si>
  <si>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</si>
  <si>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</si>
  <si>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</si>
  <si>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</si>
  <si>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</si>
  <si>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</si>
  <si>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</si>
  <si>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</si>
  <si>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</si>
  <si>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</si>
  <si>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</si>
  <si>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</si>
  <si>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</si>
  <si>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</si>
  <si>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</si>
  <si>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</si>
  <si>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</si>
  <si>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</si>
  <si>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</si>
  <si>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</si>
  <si>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</si>
  <si>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</si>
  <si>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</si>
  <si>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</si>
  <si>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</si>
  <si>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</si>
  <si>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</si>
  <si>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</si>
  <si>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</si>
  <si>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</si>
  <si>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</si>
  <si>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</si>
  <si>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</si>
  <si>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</si>
  <si>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</si>
  <si>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</si>
  <si>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</si>
  <si>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</si>
  <si>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</si>
  <si>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</si>
  <si>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</si>
  <si>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</si>
  <si>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</si>
  <si>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</si>
  <si>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</si>
  <si>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</si>
  <si>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</si>
  <si>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</si>
  <si>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</si>
  <si>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</si>
  <si>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</si>
  <si>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</si>
  <si>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</si>
  <si>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</si>
  <si>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</si>
  <si>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</si>
  <si>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</si>
  <si>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</si>
  <si>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</si>
  <si>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</si>
  <si>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</si>
  <si>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</si>
  <si>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</si>
  <si>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</si>
  <si>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</si>
  <si>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</si>
  <si>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</si>
  <si>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</si>
  <si>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</si>
  <si>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</si>
  <si>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</si>
  <si>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</si>
  <si>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</si>
  <si>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</si>
  <si>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</si>
  <si>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</si>
  <si>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</si>
  <si>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</si>
  <si>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</si>
  <si>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</si>
  <si>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</si>
  <si>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</si>
  <si>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</si>
  <si>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</si>
  <si>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</si>
  <si>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</si>
  <si>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</si>
  <si>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</si>
  <si>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</si>
  <si>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</si>
  <si>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</si>
  <si>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</si>
  <si>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</si>
  <si>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</si>
  <si>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</si>
  <si>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</si>
  <si>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</si>
  <si>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</si>
  <si>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</si>
  <si>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</si>
  <si>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</si>
  <si>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</si>
  <si>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</si>
  <si>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</si>
  <si>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</si>
  <si>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</si>
  <si>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</si>
  <si>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</si>
  <si>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</si>
  <si>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</si>
  <si>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</si>
  <si>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</si>
  <si>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</si>
  <si>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</si>
  <si>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</si>
  <si>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</si>
  <si>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</si>
  <si>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</si>
  <si>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</si>
  <si>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</si>
  <si>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</si>
  <si>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</si>
  <si>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</si>
  <si>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</si>
  <si>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</si>
  <si>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</si>
  <si>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</si>
  <si>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</si>
  <si>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</si>
  <si>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</si>
  <si>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</si>
  <si>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</si>
  <si>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</si>
  <si>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</si>
  <si>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</si>
  <si>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</si>
  <si>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</si>
  <si>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</si>
  <si>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</si>
  <si>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</si>
  <si>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</si>
  <si>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</si>
  <si>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</si>
  <si>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</si>
  <si>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</si>
  <si>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</si>
  <si>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</si>
  <si>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</si>
  <si>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</si>
  <si>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</si>
  <si>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</si>
  <si>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</si>
  <si>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</si>
  <si>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</si>
  <si>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</si>
  <si>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</si>
  <si>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</si>
  <si>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</si>
  <si>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</si>
  <si>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</si>
  <si>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</si>
  <si>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</si>
  <si>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</si>
  <si>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</si>
  <si>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</si>
  <si>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</si>
  <si>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</si>
  <si>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</si>
  <si>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</si>
  <si>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</si>
  <si>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</si>
  <si>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</si>
  <si>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</si>
  <si>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</si>
  <si>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</si>
  <si>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</si>
  <si>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</si>
  <si>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</si>
  <si>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</si>
  <si>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</si>
  <si>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</si>
  <si>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</si>
  <si>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</si>
  <si>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</si>
  <si>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</si>
  <si>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</si>
  <si>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</si>
  <si>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</si>
  <si>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</si>
  <si>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</si>
  <si>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</si>
  <si>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</si>
  <si>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</si>
  <si>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</si>
  <si>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</si>
  <si>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</si>
  <si>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</si>
  <si>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</si>
  <si>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</si>
  <si>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</si>
  <si>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</si>
  <si>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</si>
  <si>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</si>
  <si>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</si>
  <si>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</si>
  <si>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</si>
  <si>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</si>
  <si>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</si>
  <si>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</si>
  <si>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</si>
  <si>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</si>
  <si>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</si>
  <si>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</si>
  <si>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</si>
  <si>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</si>
  <si>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</si>
  <si>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</si>
  <si>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</si>
  <si>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</si>
  <si>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</si>
  <si>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</si>
  <si>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</si>
  <si>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</si>
  <si>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</si>
  <si>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</si>
  <si>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</si>
  <si>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</si>
  <si>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</si>
  <si>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</si>
  <si>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</si>
  <si>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</si>
  <si>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</si>
  <si>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</si>
  <si>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</si>
  <si>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</si>
  <si>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</si>
  <si>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</si>
  <si>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</si>
  <si>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</si>
  <si>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</si>
  <si>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</si>
  <si>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</si>
  <si>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</si>
  <si>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</si>
  <si>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</si>
  <si>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</si>
  <si>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</si>
  <si>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</si>
  <si>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</si>
  <si>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</si>
  <si>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</si>
  <si>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</si>
  <si>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</si>
  <si>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</si>
  <si>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</si>
  <si>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</si>
  <si>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</si>
  <si>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</si>
  <si>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</si>
  <si>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</si>
  <si>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</si>
  <si>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</si>
  <si>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</si>
  <si>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</si>
  <si>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</si>
  <si>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</si>
  <si>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</si>
  <si>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</si>
  <si>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</si>
  <si>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</si>
  <si>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</si>
  <si>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</si>
  <si>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</si>
  <si>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</si>
  <si>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</si>
  <si>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</si>
  <si>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</si>
  <si>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</si>
  <si>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</si>
  <si>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</si>
  <si>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</si>
  <si>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</si>
  <si>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</si>
  <si>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</si>
  <si>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</si>
  <si>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</si>
  <si>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</si>
  <si>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</si>
  <si>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</si>
  <si>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</si>
  <si>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</si>
  <si>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</si>
  <si>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</si>
  <si>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</si>
  <si>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</si>
  <si>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</si>
  <si>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</si>
  <si>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</si>
  <si>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</si>
  <si>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</si>
  <si>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</si>
  <si>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</si>
  <si>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</si>
  <si>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</si>
  <si>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</si>
  <si>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</si>
  <si>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</si>
  <si>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</si>
  <si>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</si>
  <si>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</si>
  <si>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</si>
  <si>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</si>
  <si>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</si>
  <si>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</si>
  <si>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</si>
  <si>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</si>
  <si>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</si>
  <si>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</si>
  <si>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</si>
  <si>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</si>
  <si>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</si>
  <si>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</si>
  <si>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</si>
  <si>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</si>
  <si>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</si>
  <si>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</si>
  <si>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</si>
  <si>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</si>
  <si>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</si>
  <si>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</si>
  <si>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</si>
  <si>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</si>
  <si>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</si>
  <si>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</si>
  <si>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</si>
  <si>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</si>
  <si>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</si>
  <si>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</si>
  <si>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</si>
  <si>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</si>
  <si>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</si>
  <si>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</si>
  <si>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</si>
  <si>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</si>
  <si>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</si>
  <si>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</si>
  <si>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</si>
  <si>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</si>
  <si>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</si>
  <si>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</si>
  <si>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</si>
  <si>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</si>
  <si>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</si>
  <si>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</si>
  <si>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</si>
  <si>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</si>
  <si>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</si>
  <si>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</si>
  <si>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</si>
  <si>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</si>
  <si>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</si>
  <si>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</si>
  <si>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</si>
  <si>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</si>
  <si>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</si>
  <si>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</si>
  <si>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</si>
  <si>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</si>
  <si>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</si>
  <si>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</si>
  <si>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</si>
  <si>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</si>
  <si>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</si>
  <si>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</si>
  <si>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</si>
  <si>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</si>
  <si>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</si>
  <si>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</si>
  <si>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</si>
  <si>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</si>
  <si>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</si>
  <si>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</si>
  <si>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</si>
  <si>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</si>
  <si>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</si>
  <si>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</si>
  <si>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</si>
  <si>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</si>
  <si>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</si>
  <si>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</si>
  <si>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</si>
  <si>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</si>
  <si>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</si>
  <si>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</si>
  <si>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</si>
  <si>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</si>
  <si>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</si>
  <si>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</si>
  <si>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</si>
  <si>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</si>
  <si>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</si>
  <si>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</si>
  <si>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</si>
  <si>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</si>
  <si>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</si>
  <si>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</si>
  <si>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</si>
  <si>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</si>
  <si>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</si>
  <si>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</si>
  <si>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</si>
  <si>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</si>
  <si>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</si>
  <si>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</si>
  <si>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</si>
  <si>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</si>
  <si>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</si>
  <si>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</si>
  <si>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</si>
  <si>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</si>
  <si>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</si>
  <si>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</si>
  <si>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</si>
  <si>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</si>
  <si>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</si>
  <si>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</si>
  <si>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</si>
  <si>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</si>
  <si>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</si>
  <si>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</si>
  <si>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</si>
  <si>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</si>
  <si>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</si>
  <si>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</si>
  <si>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</si>
  <si>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</si>
  <si>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</si>
  <si>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</si>
  <si>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</si>
  <si>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</si>
  <si>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</si>
  <si>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</si>
  <si>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</si>
  <si>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</si>
  <si>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</si>
  <si>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</si>
  <si>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</si>
  <si>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</si>
  <si>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</si>
  <si>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</si>
  <si>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</si>
  <si>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</si>
  <si>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</si>
  <si>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</si>
  <si>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</si>
  <si>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</si>
  <si>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</si>
  <si>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</si>
  <si>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</si>
  <si>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</si>
  <si>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</si>
  <si>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</si>
  <si>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</si>
  <si>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</si>
  <si>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</si>
  <si>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</si>
  <si>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</si>
  <si>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</si>
  <si>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</si>
  <si>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</si>
  <si>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</si>
  <si>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</si>
  <si>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</si>
  <si>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</si>
  <si>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</si>
  <si>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</si>
  <si>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</si>
  <si>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</si>
  <si>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</si>
  <si>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</si>
  <si>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</si>
  <si>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</si>
  <si>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</si>
  <si>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</si>
  <si>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</si>
  <si>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</si>
  <si>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</si>
  <si>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</si>
  <si>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</si>
  <si>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</si>
  <si>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</si>
  <si>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</si>
  <si>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</si>
  <si>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</si>
  <si>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</si>
  <si>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</si>
  <si>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</si>
  <si>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</si>
  <si>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</si>
  <si>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</si>
  <si>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</si>
  <si>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</si>
  <si>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</si>
  <si>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</si>
  <si>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</si>
  <si>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</si>
  <si>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</si>
  <si>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</si>
  <si>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</si>
  <si>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</si>
  <si>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</si>
  <si>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</si>
  <si>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</si>
  <si>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</si>
  <si>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</si>
  <si>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</si>
  <si>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</si>
  <si>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</si>
  <si>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</si>
  <si>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</si>
  <si>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</si>
  <si>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</si>
  <si>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</si>
  <si>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</si>
  <si>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</si>
  <si>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</si>
  <si>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</si>
  <si>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</si>
  <si>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</si>
  <si>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</si>
  <si>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</si>
  <si>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</si>
  <si>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</si>
  <si>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</si>
  <si>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</si>
  <si>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</si>
  <si>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</si>
  <si>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</si>
  <si>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</si>
  <si>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</si>
  <si>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</si>
  <si>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</si>
  <si>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</si>
  <si>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</si>
  <si>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</si>
  <si>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</si>
  <si>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</si>
  <si>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</si>
  <si>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</si>
  <si>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</si>
  <si>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</si>
  <si>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</si>
  <si>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</si>
  <si>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</si>
  <si>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</si>
  <si>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</si>
  <si>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</si>
  <si>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</si>
  <si>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</si>
  <si>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</si>
  <si>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</si>
  <si>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</si>
  <si>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</si>
  <si>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</si>
  <si>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</si>
  <si>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</si>
  <si>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</si>
  <si>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</si>
  <si>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</si>
  <si>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</si>
  <si>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</si>
  <si>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</si>
  <si>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</si>
  <si>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</si>
  <si>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</si>
  <si>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</si>
  <si>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</si>
  <si>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</si>
  <si>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</si>
  <si>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</si>
  <si>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</si>
  <si>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</si>
  <si>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</si>
  <si>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</si>
  <si>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</si>
  <si>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</si>
  <si>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</si>
  <si>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</si>
  <si>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</si>
  <si>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</si>
  <si>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</si>
  <si>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</si>
  <si>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</si>
  <si>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</si>
  <si>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</si>
  <si>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</si>
  <si>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</si>
  <si>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</si>
  <si>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</si>
  <si>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</si>
  <si>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</si>
  <si>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</si>
  <si>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</si>
  <si>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</si>
  <si>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</si>
  <si>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</si>
  <si>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</si>
  <si>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</si>
  <si>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</si>
  <si>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</si>
  <si>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</si>
  <si>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</si>
  <si>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</si>
  <si>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</si>
  <si>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</si>
  <si>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</si>
  <si>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</si>
  <si>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</si>
  <si>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</si>
  <si>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</si>
  <si>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</si>
  <si>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</si>
  <si>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</si>
  <si>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</si>
  <si>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</si>
  <si>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</si>
  <si>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</si>
  <si>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</si>
  <si>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</si>
  <si>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</si>
  <si>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</si>
  <si>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</si>
  <si>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</si>
  <si>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</si>
  <si>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</si>
  <si>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</si>
  <si>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</si>
  <si>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</si>
  <si>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</si>
  <si>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</si>
  <si>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</si>
  <si>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</si>
  <si>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</si>
  <si>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</si>
  <si>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</si>
  <si>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</si>
  <si>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</si>
  <si>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</si>
  <si>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</si>
  <si>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</si>
  <si>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</si>
  <si>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</si>
  <si>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</si>
  <si>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</si>
  <si>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</si>
  <si>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</si>
  <si>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</si>
  <si>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</si>
  <si>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</si>
  <si>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</si>
  <si>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</si>
  <si>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</si>
  <si>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</si>
  <si>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</si>
  <si>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</si>
  <si>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</si>
  <si>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</si>
  <si>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</si>
  <si>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</si>
  <si>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</si>
  <si>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</si>
  <si>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</si>
  <si>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</si>
  <si>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</si>
  <si>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</si>
  <si>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</si>
  <si>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</si>
  <si>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</si>
  <si>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</si>
  <si>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</si>
  <si>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</si>
  <si>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</si>
  <si>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</si>
  <si>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</si>
  <si>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</si>
  <si>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</si>
  <si>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</si>
  <si>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</si>
  <si>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</si>
  <si>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</si>
  <si>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</si>
  <si>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</si>
  <si>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</si>
  <si>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</si>
  <si>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</si>
  <si>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</si>
  <si>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</si>
  <si>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</si>
  <si>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</si>
  <si>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</si>
  <si>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</si>
  <si>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</si>
  <si>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</si>
  <si>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</si>
  <si>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</si>
  <si>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</si>
  <si>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</si>
  <si>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</si>
  <si>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</si>
  <si>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</si>
  <si>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</si>
  <si>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</si>
  <si>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</si>
  <si>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</si>
  <si>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</si>
  <si>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</si>
  <si>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</si>
  <si>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</si>
  <si>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</si>
  <si>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</si>
  <si>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</si>
  <si>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</si>
  <si>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</si>
  <si>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</si>
  <si>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</si>
  <si>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</si>
  <si>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</si>
  <si>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</si>
  <si>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</si>
  <si>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</si>
  <si>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</si>
  <si>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</si>
  <si>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</si>
  <si>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</si>
  <si>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</si>
  <si>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</si>
  <si>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</si>
  <si>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</si>
  <si>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</si>
  <si>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</si>
  <si>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</si>
  <si>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</si>
  <si>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</si>
  <si>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</si>
  <si>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</si>
  <si>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</si>
  <si>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</si>
  <si>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</si>
  <si>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</si>
  <si>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</si>
  <si>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</si>
  <si>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</si>
  <si>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</si>
  <si>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</si>
  <si>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</si>
  <si>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</si>
  <si>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</si>
  <si>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</si>
  <si>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</si>
  <si>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</si>
  <si>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</si>
  <si>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</si>
  <si>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</si>
  <si>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</si>
  <si>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</si>
  <si>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</si>
  <si>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</si>
  <si>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</si>
  <si>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</si>
  <si>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</si>
  <si>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</si>
  <si>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</si>
  <si>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</si>
  <si>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</si>
  <si>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</si>
  <si>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</si>
  <si>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</si>
  <si>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</si>
  <si>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</si>
  <si>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</si>
  <si>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</si>
  <si>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</si>
  <si>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</si>
  <si>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</si>
  <si>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</si>
  <si>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</si>
  <si>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</si>
  <si>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</si>
  <si>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</si>
  <si>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</si>
  <si>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</si>
  <si>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</si>
  <si>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</si>
  <si>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</si>
  <si>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</si>
  <si>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</si>
  <si>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</si>
  <si>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</si>
  <si>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</si>
  <si>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</si>
  <si>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</si>
  <si>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</si>
  <si>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</si>
  <si>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</si>
  <si>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</si>
  <si>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</si>
  <si>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</si>
  <si>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</si>
  <si>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</si>
  <si>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</si>
  <si>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</si>
  <si>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</si>
  <si>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</si>
  <si>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</si>
  <si>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</si>
  <si>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</si>
  <si>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</si>
  <si>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</si>
  <si>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</si>
  <si>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</si>
  <si>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</si>
  <si>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</si>
  <si>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</si>
  <si>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</si>
  <si>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</si>
  <si>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</si>
  <si>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</si>
  <si>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</si>
  <si>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</si>
  <si>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</si>
  <si>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</si>
  <si>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</si>
  <si>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</si>
  <si>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</si>
  <si>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</si>
  <si>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</si>
  <si>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</si>
  <si>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</si>
  <si>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</si>
  <si>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</si>
  <si>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</si>
  <si>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</si>
  <si>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</si>
  <si>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</si>
  <si>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</si>
  <si>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</si>
  <si>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</si>
  <si>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</si>
  <si>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</si>
  <si>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</si>
  <si>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</si>
  <si>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</si>
  <si>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</si>
  <si>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</si>
  <si>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</si>
  <si>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</si>
  <si>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</si>
  <si>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</si>
  <si>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</si>
  <si>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</si>
  <si>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</si>
  <si>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</si>
  <si>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</si>
  <si>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</si>
  <si>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</si>
  <si>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</si>
  <si>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</si>
  <si>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</si>
  <si>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</si>
  <si>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</si>
  <si>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</si>
  <si>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</si>
  <si>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</si>
  <si>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</si>
  <si>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</si>
  <si>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</si>
  <si>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</si>
  <si>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</si>
  <si>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</si>
  <si>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</si>
  <si>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</si>
  <si>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</si>
  <si>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</si>
  <si>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</si>
  <si>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</si>
  <si>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</si>
  <si>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</si>
  <si>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</si>
  <si>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</si>
  <si>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</si>
  <si>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</si>
  <si>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</si>
  <si>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</si>
  <si>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</si>
  <si>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</si>
  <si>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</si>
  <si>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</si>
  <si>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</si>
  <si>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</si>
  <si>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</si>
  <si>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</si>
  <si>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</si>
  <si>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</si>
  <si>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</si>
  <si>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</si>
  <si>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</si>
  <si>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</si>
  <si>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</si>
  <si>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</si>
  <si>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</si>
  <si>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</si>
  <si>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</si>
  <si>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</si>
  <si>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</si>
  <si>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</si>
  <si>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</si>
  <si>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</si>
  <si>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</si>
  <si>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</si>
  <si>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</si>
  <si>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</si>
  <si>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</si>
  <si>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</si>
  <si>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</si>
  <si>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</si>
  <si>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</si>
  <si>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</si>
  <si>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</si>
  <si>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</si>
  <si>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</si>
  <si>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</si>
  <si>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</si>
  <si>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</si>
  <si>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</si>
  <si>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</si>
  <si>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</si>
  <si>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</si>
  <si>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</si>
  <si>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</si>
  <si>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</si>
  <si>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</si>
  <si>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</si>
  <si>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</si>
  <si>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</si>
  <si>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</si>
  <si>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</si>
  <si>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</si>
  <si>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</si>
  <si>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</si>
  <si>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</si>
  <si>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</si>
  <si>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</si>
  <si>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</si>
  <si>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</si>
  <si>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</si>
  <si>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</si>
  <si>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</si>
  <si>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</si>
  <si>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</si>
  <si>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</si>
  <si>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</si>
  <si>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</si>
  <si>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</si>
  <si>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</si>
  <si>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</si>
  <si>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</si>
  <si>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</si>
  <si>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</si>
  <si>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</si>
  <si>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</si>
  <si>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</si>
  <si>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</si>
  <si>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</si>
  <si>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</si>
  <si>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</si>
  <si>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</si>
  <si>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</si>
  <si>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</si>
  <si>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</si>
  <si>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</si>
  <si>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</si>
  <si>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</si>
  <si>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</si>
  <si>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</si>
  <si>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</si>
  <si>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</si>
  <si>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</si>
  <si>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</si>
  <si>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</si>
  <si>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</si>
  <si>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</si>
  <si>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</si>
  <si>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</si>
  <si>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</si>
  <si>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</si>
  <si>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</si>
  <si>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</si>
  <si>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</si>
  <si>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</si>
  <si>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</si>
  <si>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</si>
  <si>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</si>
  <si>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</si>
  <si>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</si>
  <si>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</si>
  <si>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</si>
  <si>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</si>
  <si>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</si>
  <si>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</si>
  <si>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</si>
  <si>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</si>
  <si>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</si>
  <si>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</si>
  <si>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</si>
  <si>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</si>
  <si>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</si>
  <si>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</si>
  <si>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</si>
  <si>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</si>
  <si>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</si>
  <si>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</si>
  <si>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</si>
  <si>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</si>
  <si>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</si>
  <si>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</si>
  <si>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</si>
  <si>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</si>
  <si>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</si>
  <si>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</si>
  <si>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</si>
  <si>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</si>
  <si>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</si>
  <si>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</si>
  <si>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</si>
  <si>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</si>
  <si>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</si>
  <si>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</si>
  <si>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</si>
  <si>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</si>
  <si>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</si>
  <si>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</si>
  <si>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</si>
  <si>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</si>
  <si>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</si>
  <si>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</si>
  <si>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</si>
  <si>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</si>
  <si>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</si>
  <si>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</si>
  <si>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</si>
  <si>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</si>
  <si>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</si>
  <si>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</si>
  <si>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</si>
  <si>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</si>
  <si>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</si>
  <si>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</si>
  <si>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</si>
  <si>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</si>
  <si>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</si>
  <si>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</si>
  <si>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</si>
  <si>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</si>
  <si>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</si>
  <si>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</si>
  <si>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</si>
  <si>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</si>
  <si>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</si>
  <si>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</si>
  <si>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</si>
  <si>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</si>
  <si>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</si>
  <si>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</si>
  <si>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</si>
  <si>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</si>
  <si>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</si>
  <si>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</si>
  <si>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</si>
  <si>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</si>
  <si>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</si>
  <si>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</si>
  <si>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</si>
  <si>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</si>
  <si>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</si>
  <si>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</si>
  <si>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</si>
  <si>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</si>
  <si>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</si>
  <si>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</si>
  <si>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</si>
  <si>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</si>
  <si>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</si>
  <si>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</si>
  <si>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</si>
  <si>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</si>
  <si>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</si>
  <si>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</si>
  <si>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</si>
  <si>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</si>
  <si>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</si>
  <si>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</si>
  <si>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</si>
  <si>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</si>
  <si>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</si>
  <si>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</si>
  <si>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</si>
  <si>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</si>
  <si>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</si>
  <si>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</si>
  <si>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</si>
  <si>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</si>
  <si>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</si>
  <si>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</si>
  <si>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</si>
  <si>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</si>
  <si>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</si>
  <si>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</si>
  <si>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</si>
  <si>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</si>
  <si>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</si>
  <si>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</si>
  <si>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</si>
  <si>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</si>
  <si>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</si>
  <si>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</si>
  <si>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</si>
  <si>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</si>
  <si>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</si>
  <si>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</si>
  <si>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</si>
  <si>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</si>
  <si>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</si>
  <si>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</si>
  <si>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</si>
  <si>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</si>
  <si>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</si>
  <si>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</si>
  <si>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</si>
  <si>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</si>
  <si>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</si>
  <si>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</si>
  <si>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</si>
  <si>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</si>
  <si>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</si>
  <si>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</si>
  <si>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</si>
  <si>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</si>
  <si>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</si>
  <si>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</si>
  <si>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</si>
  <si>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</si>
  <si>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</si>
  <si>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</si>
  <si>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</si>
  <si>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</si>
  <si>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</si>
  <si>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</si>
  <si>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</si>
  <si>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</si>
  <si>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</si>
  <si>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</si>
  <si>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</si>
  <si>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</si>
  <si>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</si>
  <si>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</si>
  <si>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</si>
  <si>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</si>
  <si>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</si>
  <si>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</si>
  <si>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</si>
  <si>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</si>
  <si>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</si>
  <si>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</si>
  <si>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</si>
  <si>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</si>
  <si>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</si>
  <si>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</si>
  <si>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</si>
  <si>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</si>
  <si>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</si>
  <si>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</si>
  <si>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</si>
  <si>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</si>
  <si>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</si>
  <si>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</si>
  <si>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</si>
  <si>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</si>
  <si>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</si>
  <si>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</si>
  <si>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</si>
  <si>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</si>
  <si>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</si>
  <si>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</si>
  <si>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</si>
  <si>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</si>
  <si>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</si>
  <si>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</si>
  <si>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</si>
  <si>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</si>
  <si>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</si>
  <si>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</si>
  <si>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</si>
  <si>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</si>
  <si>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</si>
  <si>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</si>
  <si>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</si>
  <si>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</si>
  <si>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</si>
  <si>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</si>
  <si>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</si>
  <si>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</si>
  <si>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</si>
  <si>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</si>
  <si>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</si>
  <si>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</si>
  <si>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</si>
  <si>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</si>
  <si>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</si>
  <si>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</si>
  <si>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</si>
  <si>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</si>
  <si>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</si>
  <si>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</si>
  <si>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</si>
  <si>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</si>
  <si>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</si>
  <si>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</si>
  <si>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</si>
  <si>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</si>
  <si>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</si>
  <si>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</si>
  <si>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</si>
  <si>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</si>
  <si>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</si>
  <si>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</si>
  <si>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</si>
  <si>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</si>
  <si>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</si>
  <si>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</si>
  <si>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</si>
  <si>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</si>
  <si>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</si>
  <si>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</si>
  <si>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</si>
  <si>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</si>
  <si>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</si>
  <si>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</si>
  <si>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</si>
  <si>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</si>
  <si>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</si>
  <si>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</si>
  <si>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</si>
  <si>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</si>
  <si>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</si>
  <si>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</si>
  <si>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</si>
  <si>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</si>
  <si>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</si>
  <si>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</si>
  <si>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</si>
  <si>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</si>
  <si>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</si>
  <si>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</si>
  <si>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</si>
  <si>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</si>
  <si>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</si>
  <si>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</si>
  <si>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</si>
  <si>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</si>
  <si>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</si>
  <si>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</si>
  <si>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</si>
  <si>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</si>
  <si>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</si>
  <si>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</si>
  <si>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</si>
  <si>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</si>
  <si>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</si>
  <si>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</si>
  <si>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</si>
  <si>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</si>
  <si>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</si>
  <si>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</si>
  <si>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</si>
  <si>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</si>
  <si>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</si>
  <si>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</si>
  <si>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</si>
  <si>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</si>
  <si>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</si>
  <si>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</si>
  <si>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</si>
  <si>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</si>
  <si>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</si>
  <si>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</si>
  <si>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</si>
  <si>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</si>
  <si>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</si>
  <si>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</si>
  <si>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</si>
  <si>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</si>
  <si>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</si>
  <si>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</si>
  <si>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</si>
  <si>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</si>
  <si>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</si>
  <si>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</si>
  <si>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</si>
  <si>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</si>
  <si>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</si>
  <si>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</si>
  <si>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</si>
  <si>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</si>
  <si>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</si>
  <si>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</si>
  <si>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</si>
  <si>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</si>
  <si>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</si>
  <si>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</si>
  <si>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</si>
  <si>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</si>
  <si>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</si>
  <si>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</si>
  <si>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</si>
  <si>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</si>
  <si>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</si>
  <si>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</si>
  <si>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</si>
  <si>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</si>
  <si>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</si>
  <si>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</si>
  <si>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</si>
  <si>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</si>
  <si>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</si>
  <si>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</si>
  <si>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</si>
  <si>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</si>
  <si>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</si>
  <si>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</si>
  <si>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</si>
  <si>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</si>
  <si>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</si>
  <si>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</si>
  <si>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</si>
  <si>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</si>
  <si>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</si>
  <si>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</si>
  <si>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</si>
  <si>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</si>
  <si>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</si>
  <si>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</si>
  <si>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</si>
  <si>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</si>
  <si>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</si>
  <si>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</si>
  <si>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</si>
  <si>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</si>
  <si>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</si>
  <si>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</si>
  <si>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</si>
  <si>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</si>
  <si>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</si>
  <si>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</si>
  <si>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</si>
  <si>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</si>
  <si>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</si>
  <si>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</si>
  <si>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</si>
  <si>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</si>
  <si>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</si>
  <si>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</si>
  <si>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</si>
  <si>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</si>
  <si>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</si>
  <si>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</si>
  <si>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</si>
  <si>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</si>
  <si>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</si>
  <si>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</si>
  <si>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</si>
  <si>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</si>
  <si>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</si>
  <si>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</si>
  <si>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</si>
  <si>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</si>
  <si>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</si>
  <si>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</si>
  <si>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</si>
  <si>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</si>
  <si>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</si>
  <si>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</si>
  <si>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</si>
  <si>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</si>
  <si>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</si>
  <si>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</si>
  <si>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</si>
  <si>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</si>
  <si>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</si>
  <si>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</si>
  <si>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</si>
  <si>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</si>
  <si>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</si>
  <si>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</si>
  <si>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</si>
  <si>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</si>
  <si>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</si>
  <si>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</si>
  <si>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</si>
  <si>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</si>
  <si>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</si>
  <si>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</si>
  <si>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</si>
  <si>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</si>
  <si>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</si>
  <si>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</si>
  <si>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</si>
  <si>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</si>
  <si>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</si>
  <si>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</si>
  <si>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</si>
  <si>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</si>
  <si>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</si>
  <si>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</si>
  <si>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</si>
  <si>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</si>
  <si>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</si>
  <si>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</si>
  <si>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</si>
  <si>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</si>
  <si>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</si>
  <si>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</si>
  <si>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</si>
  <si>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</si>
  <si>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</si>
  <si>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</si>
  <si>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</si>
  <si>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</si>
  <si>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</si>
  <si>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</si>
  <si>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</si>
  <si>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</si>
  <si>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</si>
  <si>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</si>
  <si>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</si>
  <si>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</si>
  <si>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</si>
  <si>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</si>
  <si>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</si>
  <si>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</si>
  <si>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</si>
  <si>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</si>
  <si>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</si>
  <si>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</si>
  <si>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</si>
  <si>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</si>
  <si>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</si>
  <si>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</si>
  <si>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</si>
  <si>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</si>
  <si>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</si>
  <si>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</si>
  <si>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</si>
  <si>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</si>
  <si>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</si>
  <si>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</si>
  <si>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</si>
  <si>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</si>
  <si>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</si>
  <si>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</si>
  <si>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</si>
  <si>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</si>
  <si>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</si>
  <si>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</si>
  <si>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</si>
  <si>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</si>
  <si>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</si>
  <si>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</si>
  <si>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</si>
  <si>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</si>
  <si>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</si>
  <si>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</si>
  <si>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</si>
  <si>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</si>
  <si>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</si>
  <si>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</si>
  <si>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</si>
  <si>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</si>
  <si>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</si>
  <si>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</si>
  <si>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</si>
  <si>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</si>
  <si>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</si>
  <si>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</si>
  <si>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</si>
  <si>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</si>
  <si>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</si>
  <si>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</si>
  <si>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</si>
  <si>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</si>
  <si>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</si>
  <si>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</si>
  <si>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</si>
  <si>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</si>
  <si>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</si>
  <si>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</si>
  <si>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</si>
  <si>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</si>
  <si>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</si>
  <si>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</si>
  <si>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</si>
  <si>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</si>
  <si>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</si>
  <si>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</si>
  <si>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</si>
  <si>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</si>
  <si>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</si>
  <si>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</si>
  <si>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</si>
  <si>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</si>
  <si>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</si>
  <si>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</si>
  <si>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</si>
  <si>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</si>
  <si>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</si>
  <si>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</si>
  <si>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</si>
  <si>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</si>
  <si>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</si>
  <si>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</si>
  <si>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</si>
  <si>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</si>
  <si>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</si>
  <si>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</si>
  <si>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</si>
  <si>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</si>
  <si>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</si>
  <si>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</si>
  <si>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</si>
  <si>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</si>
  <si>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</si>
  <si>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</si>
  <si>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</si>
  <si>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</si>
  <si>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</si>
  <si>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</si>
  <si>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</si>
  <si>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</si>
  <si>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</si>
  <si>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</si>
  <si>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</si>
  <si>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</si>
  <si>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</si>
  <si>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</si>
  <si>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</si>
  <si>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</si>
  <si>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</si>
  <si>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</si>
  <si>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</si>
  <si>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</si>
  <si>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</si>
  <si>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</si>
  <si>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</si>
  <si>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</si>
  <si>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</si>
  <si>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</si>
  <si>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</si>
  <si>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</si>
  <si>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</si>
  <si>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</si>
  <si>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</si>
  <si>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</si>
  <si>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</si>
  <si>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</si>
  <si>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</si>
  <si>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</si>
  <si>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</si>
  <si>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</si>
  <si>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</si>
  <si>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</si>
  <si>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</si>
  <si>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</si>
  <si>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</si>
  <si>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</si>
  <si>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</si>
  <si>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</si>
  <si>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</si>
  <si>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</si>
  <si>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</si>
  <si>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</si>
  <si>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</si>
  <si>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</si>
  <si>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</si>
  <si>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</si>
  <si>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</si>
  <si>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</si>
  <si>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</si>
  <si>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</si>
  <si>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</si>
  <si>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</si>
  <si>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</si>
  <si>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</si>
  <si>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</si>
  <si>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</si>
  <si>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</si>
  <si>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</si>
  <si>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</si>
  <si>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</si>
  <si>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</si>
  <si>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</si>
  <si>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</si>
  <si>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</si>
  <si>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</si>
  <si>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</si>
  <si>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</si>
  <si>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</si>
  <si>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</si>
  <si>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</si>
  <si>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</si>
  <si>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</si>
  <si>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</si>
  <si>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</si>
  <si>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</si>
  <si>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</si>
  <si>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</si>
  <si>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</si>
  <si>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</si>
  <si>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</si>
  <si>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</si>
  <si>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</si>
  <si>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</si>
  <si>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</si>
  <si>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</si>
  <si>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</si>
  <si>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</si>
  <si>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</si>
  <si>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</si>
  <si>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</si>
  <si>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</si>
  <si>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</si>
  <si>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</si>
  <si>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</si>
  <si>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</si>
  <si>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</si>
  <si>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</si>
  <si>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</si>
  <si>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</si>
  <si>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</si>
  <si>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</si>
  <si>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</si>
  <si>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</si>
  <si>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</si>
  <si>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</si>
  <si>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</si>
  <si>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</si>
  <si>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</si>
  <si>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</si>
  <si>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</si>
  <si>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</si>
  <si>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</si>
  <si>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</si>
  <si>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</si>
  <si>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</si>
  <si>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</si>
  <si>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</si>
  <si>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</si>
  <si>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</si>
  <si>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</si>
  <si>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</si>
  <si>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</si>
  <si>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</si>
  <si>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</si>
  <si>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</si>
  <si>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</si>
  <si>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</si>
  <si>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</si>
  <si>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</si>
  <si>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</si>
  <si>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</si>
  <si>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</si>
  <si>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</si>
  <si>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</si>
  <si>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</si>
  <si>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</si>
  <si>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</si>
  <si>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</si>
  <si>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</si>
  <si>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</si>
  <si>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</si>
  <si>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</si>
  <si>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</si>
  <si>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</si>
  <si>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</si>
  <si>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</si>
  <si>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</si>
  <si>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</si>
  <si>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</si>
  <si>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</si>
  <si>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</si>
  <si>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</si>
  <si>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</si>
  <si>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</si>
  <si>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</si>
  <si>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</si>
  <si>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</si>
  <si>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</si>
  <si>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</si>
  <si>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</si>
  <si>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</si>
  <si>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</si>
  <si>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</si>
  <si>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</si>
  <si>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</si>
  <si>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</si>
  <si>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</si>
  <si>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</si>
  <si>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</si>
  <si>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</si>
  <si>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</si>
  <si>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</si>
  <si>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</si>
  <si>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</si>
  <si>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</si>
  <si>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</si>
  <si>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</si>
  <si>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</si>
  <si>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</si>
  <si>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</si>
  <si>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</si>
  <si>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</si>
  <si>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</si>
  <si>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</si>
  <si>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</si>
  <si>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</si>
  <si>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</si>
  <si>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</si>
  <si>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</si>
  <si>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</si>
  <si>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</si>
  <si>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</si>
  <si>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</si>
  <si>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</si>
  <si>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</si>
  <si>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</si>
  <si>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</si>
  <si>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</si>
  <si>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</si>
  <si>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</si>
  <si>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</si>
  <si>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</si>
  <si>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</si>
  <si>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</si>
  <si>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</si>
  <si>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</si>
  <si>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</si>
  <si>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</si>
  <si>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</si>
  <si>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</si>
  <si>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</si>
  <si>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</si>
  <si>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</si>
  <si>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</si>
  <si>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</si>
  <si>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</si>
  <si>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</si>
  <si>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</si>
  <si>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</si>
  <si>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</si>
  <si>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</si>
  <si>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</si>
  <si>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</si>
  <si>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</si>
  <si>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</si>
  <si>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</si>
  <si>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</si>
  <si>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</si>
  <si>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</si>
  <si>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</si>
  <si>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</si>
  <si>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</si>
  <si>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</si>
  <si>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</si>
  <si>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</si>
  <si>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</si>
  <si>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</si>
  <si>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</si>
  <si>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</si>
  <si>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</si>
  <si>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</si>
  <si>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</si>
  <si>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</si>
  <si>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</si>
  <si>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</si>
  <si>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</si>
  <si>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</si>
  <si>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</si>
  <si>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</si>
  <si>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</si>
  <si>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</si>
  <si>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</si>
  <si>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</si>
  <si>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</si>
  <si>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</si>
  <si>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</si>
  <si>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</si>
  <si>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</si>
  <si>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</si>
  <si>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</si>
  <si>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</si>
  <si>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</si>
  <si>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</si>
  <si>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</si>
  <si>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</si>
  <si>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</si>
  <si>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</si>
  <si>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</si>
  <si>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</si>
  <si>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</si>
  <si>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</si>
  <si>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</si>
  <si>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</si>
  <si>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</si>
  <si>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</si>
  <si>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</si>
  <si>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</si>
  <si>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</si>
  <si>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</si>
  <si>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</si>
  <si>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</si>
  <si>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</si>
  <si>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</si>
  <si>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</si>
  <si>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</si>
  <si>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</si>
  <si>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</si>
  <si>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</si>
  <si>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</si>
  <si>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</si>
  <si>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</si>
  <si>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</si>
  <si>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</si>
  <si>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</si>
  <si>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</si>
  <si>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</si>
  <si>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</si>
  <si>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</si>
  <si>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</si>
  <si>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</si>
  <si>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</si>
  <si>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</si>
  <si>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</si>
  <si>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</si>
  <si>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</si>
  <si>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</si>
  <si>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</si>
  <si>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</si>
  <si>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</si>
  <si>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</si>
  <si>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</si>
  <si>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</si>
  <si>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</si>
  <si>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</si>
  <si>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</si>
  <si>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</si>
  <si>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</si>
  <si>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</si>
  <si>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</si>
  <si>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</si>
  <si>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</si>
  <si>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</si>
  <si>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</si>
  <si>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</si>
  <si>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</si>
  <si>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</si>
  <si>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</si>
  <si>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</si>
  <si>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</si>
  <si>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</si>
  <si>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</si>
  <si>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</si>
  <si>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</si>
  <si>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</si>
  <si>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</si>
  <si>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</si>
  <si>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</si>
  <si>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</si>
  <si>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</si>
  <si>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</si>
  <si>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</si>
  <si>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</si>
  <si>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</si>
  <si>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</si>
  <si>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</si>
  <si>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</si>
  <si>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</si>
  <si>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</si>
  <si>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</si>
  <si>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</si>
  <si>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</si>
  <si>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</si>
  <si>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</si>
  <si>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</si>
  <si>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</si>
  <si>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</si>
  <si>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</si>
  <si>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</si>
  <si>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</si>
  <si>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</si>
  <si>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</si>
  <si>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</si>
  <si>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</si>
  <si>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</si>
  <si>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</si>
  <si>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</si>
  <si>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</si>
  <si>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</si>
  <si>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</si>
  <si>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</si>
  <si>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</si>
  <si>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</si>
  <si>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</si>
  <si>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</si>
  <si>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</si>
  <si>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</si>
  <si>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</si>
  <si>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</si>
  <si>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</si>
  <si>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</si>
  <si>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</si>
  <si>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</si>
  <si>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</si>
  <si>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</si>
  <si>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</si>
  <si>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</si>
  <si>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</si>
  <si>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</si>
  <si>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</si>
  <si>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</si>
  <si>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</si>
  <si>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</si>
  <si>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</si>
  <si>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</si>
  <si>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</si>
  <si>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</si>
  <si>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</si>
  <si>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</si>
  <si>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</si>
  <si>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</si>
  <si>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</si>
  <si>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</si>
  <si>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</si>
  <si>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</si>
  <si>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</si>
  <si>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</si>
  <si>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</si>
  <si>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</si>
  <si>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</si>
  <si>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</si>
  <si>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</si>
  <si>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</si>
  <si>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</si>
  <si>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</si>
  <si>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</si>
  <si>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</si>
  <si>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</si>
  <si>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</si>
  <si>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</si>
  <si>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</si>
  <si>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</si>
  <si>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</si>
  <si>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</si>
  <si>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</si>
  <si>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</si>
  <si>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</si>
  <si>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</si>
  <si>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</si>
  <si>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</si>
  <si>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</si>
  <si>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</si>
  <si>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</si>
  <si>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</si>
  <si>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</si>
  <si>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</si>
  <si>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</si>
  <si>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</si>
  <si>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</si>
  <si>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</si>
  <si>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</si>
  <si>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</si>
  <si>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</si>
  <si>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</si>
  <si>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</si>
  <si>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</si>
  <si>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</si>
  <si>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</si>
  <si>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</si>
  <si>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</si>
  <si>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</si>
  <si>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</si>
  <si>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</si>
  <si>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</si>
  <si>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</si>
  <si>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</si>
  <si>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</si>
  <si>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</si>
  <si>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</si>
  <si>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</si>
  <si>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</si>
  <si>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</si>
  <si>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</si>
  <si>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</si>
  <si>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</si>
  <si>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</si>
  <si>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</si>
  <si>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</si>
  <si>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</si>
  <si>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</si>
  <si>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</si>
  <si>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</si>
  <si>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</si>
  <si>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</si>
  <si>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</si>
  <si>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</si>
  <si>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</si>
  <si>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</si>
  <si>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</si>
  <si>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</si>
  <si>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</si>
  <si>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</si>
  <si>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</si>
  <si>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</si>
  <si>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</si>
  <si>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</si>
  <si>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</si>
  <si>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</si>
  <si>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</si>
  <si>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</si>
  <si>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</si>
  <si>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</si>
  <si>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</si>
  <si>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</si>
  <si>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</si>
  <si>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</si>
  <si>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</si>
  <si>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</si>
  <si>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</si>
  <si>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</si>
  <si>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</si>
  <si>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</si>
  <si>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</si>
  <si>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</si>
  <si>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</si>
  <si>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</si>
  <si>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</si>
  <si>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</si>
  <si>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</si>
  <si>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</si>
  <si>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</si>
  <si>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</si>
  <si>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</si>
  <si>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</si>
  <si>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</si>
  <si>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</si>
  <si>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</si>
  <si>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</si>
  <si>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</si>
  <si>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</si>
  <si>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</si>
  <si>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</si>
  <si>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</si>
  <si>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</si>
  <si>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</si>
  <si>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</si>
  <si>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</si>
  <si>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</si>
  <si>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</si>
  <si>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</si>
  <si>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</si>
  <si>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</si>
  <si>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</si>
  <si>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</si>
  <si>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</si>
  <si>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</si>
  <si>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</si>
  <si>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</si>
  <si>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</si>
  <si>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</si>
  <si>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</si>
  <si>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</si>
  <si>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</si>
  <si>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</si>
  <si>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</si>
  <si>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</si>
  <si>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</si>
  <si>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</si>
  <si>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</si>
  <si>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</si>
  <si>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</si>
  <si>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</si>
  <si>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</si>
  <si>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</si>
  <si>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</si>
  <si>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</si>
  <si>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</si>
  <si>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</si>
  <si>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</si>
  <si>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</si>
  <si>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</si>
  <si>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</si>
  <si>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</si>
  <si>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</si>
  <si>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</si>
  <si>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</si>
  <si>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</si>
  <si>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</si>
  <si>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</si>
  <si>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</si>
  <si>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</si>
  <si>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</si>
  <si>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</si>
  <si>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</si>
  <si>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</si>
  <si>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</si>
  <si>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</si>
  <si>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</si>
  <si>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</si>
  <si>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</si>
  <si>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</si>
  <si>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</si>
  <si>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</si>
  <si>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</si>
  <si>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</si>
  <si>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</si>
  <si>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</si>
  <si>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</si>
  <si>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</si>
  <si>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</si>
  <si>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</si>
  <si>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</si>
  <si>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</si>
  <si>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</si>
  <si>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</si>
  <si>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</si>
  <si>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</si>
  <si>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</si>
  <si>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</si>
  <si>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</si>
  <si>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</si>
  <si>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</si>
  <si>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</si>
  <si>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</si>
  <si>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</si>
  <si>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</si>
  <si>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</si>
  <si>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</si>
  <si>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</si>
  <si>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</si>
  <si>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</si>
  <si>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</si>
  <si>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</si>
  <si>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</si>
  <si>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</si>
  <si>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</si>
  <si>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</si>
  <si>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</si>
  <si>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</si>
  <si>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</si>
  <si>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</si>
  <si>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</si>
  <si>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</si>
  <si>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</si>
  <si>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</si>
  <si>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</si>
  <si>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</si>
  <si>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</si>
  <si>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</si>
  <si>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</si>
  <si>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</si>
  <si>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</si>
  <si>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</si>
  <si>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</si>
  <si>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</si>
  <si>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</si>
  <si>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</si>
  <si>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</si>
  <si>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</si>
  <si>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</si>
  <si>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</si>
  <si>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</si>
  <si>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</si>
  <si>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</si>
  <si>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</si>
  <si>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</si>
  <si>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</si>
  <si>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</si>
  <si>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</si>
  <si>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</si>
  <si>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</si>
  <si>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</si>
  <si>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</si>
  <si>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</si>
  <si>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</si>
  <si>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</si>
  <si>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</si>
  <si>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</si>
  <si>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</si>
  <si>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</si>
  <si>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</si>
  <si>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</si>
  <si>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</si>
  <si>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</si>
  <si>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</si>
  <si>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</si>
  <si>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</si>
  <si>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</si>
  <si>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</si>
  <si>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</si>
  <si>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</si>
  <si>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</si>
  <si>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</si>
  <si>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</si>
  <si>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</si>
  <si>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</si>
  <si>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</si>
  <si>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</si>
  <si>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</si>
  <si>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</si>
  <si>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</si>
  <si>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</si>
  <si>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</si>
  <si>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</si>
  <si>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</si>
  <si>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</si>
  <si>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</si>
  <si>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</si>
  <si>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</si>
  <si>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</si>
  <si>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</si>
  <si>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</si>
  <si>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</si>
  <si>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</si>
  <si>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</si>
  <si>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</si>
  <si>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</si>
  <si>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</si>
  <si>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</si>
  <si>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</si>
  <si>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</si>
  <si>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</si>
  <si>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</si>
  <si>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</si>
  <si>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</si>
  <si>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</si>
  <si>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</si>
  <si>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</si>
  <si>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</si>
  <si>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</si>
  <si>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</si>
  <si>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</si>
  <si>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</si>
  <si>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</si>
  <si>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</si>
  <si>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</si>
  <si>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</si>
  <si>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</si>
  <si>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</si>
  <si>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</si>
  <si>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</si>
  <si>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</si>
  <si>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</si>
  <si>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</si>
  <si>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</si>
  <si>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</si>
  <si>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</si>
  <si>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</si>
  <si>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</si>
  <si>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</si>
  <si>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</si>
  <si>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</si>
  <si>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</si>
  <si>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</si>
  <si>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</si>
  <si>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</si>
  <si>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</si>
  <si>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</si>
  <si>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</si>
  <si>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</si>
  <si>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</si>
  <si>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</si>
  <si>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</si>
  <si>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</si>
  <si>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</si>
  <si>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</si>
  <si>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</si>
  <si>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</si>
  <si>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</si>
  <si>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</si>
  <si>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</si>
  <si>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</si>
  <si>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</si>
  <si>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</si>
  <si>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</si>
  <si>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</si>
  <si>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</si>
  <si>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</si>
  <si>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</si>
  <si>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</si>
  <si>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</si>
  <si>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</si>
  <si>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</si>
  <si>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</si>
  <si>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</si>
  <si>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</si>
  <si>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</si>
  <si>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</si>
  <si>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</si>
  <si>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</si>
  <si>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</si>
  <si>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</si>
  <si>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</si>
  <si>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</si>
  <si>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</si>
  <si>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</si>
  <si>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</si>
  <si>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</si>
  <si>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</si>
  <si>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</si>
  <si>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</si>
  <si>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</si>
  <si>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</si>
  <si>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</si>
  <si>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</si>
  <si>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</si>
  <si>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</si>
  <si>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</si>
  <si>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</si>
  <si>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</si>
  <si>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</si>
  <si>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</si>
  <si>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</si>
  <si>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</si>
  <si>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</si>
  <si>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</si>
  <si>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</si>
  <si>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</si>
  <si>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</si>
  <si>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</si>
  <si>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</si>
  <si>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</si>
  <si>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</si>
  <si>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</si>
  <si>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</si>
  <si>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</si>
  <si>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</si>
  <si>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</si>
  <si>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</si>
  <si>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</si>
  <si>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</si>
  <si>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</si>
  <si>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</si>
  <si>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</si>
  <si>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</si>
  <si>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</si>
  <si>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</si>
  <si>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</si>
  <si>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</si>
  <si>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</si>
  <si>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</si>
  <si>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</si>
  <si>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</si>
  <si>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</si>
  <si>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</si>
  <si>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</si>
  <si>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</si>
  <si>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</si>
  <si>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</si>
  <si>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</si>
  <si>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</si>
  <si>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</si>
  <si>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</si>
  <si>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</si>
  <si>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</si>
  <si>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</si>
  <si>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</si>
  <si>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</si>
  <si>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</si>
  <si>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</si>
  <si>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</si>
  <si>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</si>
  <si>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</si>
  <si>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</si>
  <si>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</si>
  <si>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</si>
  <si>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</si>
  <si>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</si>
  <si>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</si>
  <si>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</si>
  <si>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</si>
  <si>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</si>
  <si>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</si>
  <si>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</si>
  <si>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</si>
  <si>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</si>
  <si>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</si>
  <si>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</si>
  <si>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</si>
  <si>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</si>
  <si>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</si>
  <si>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</si>
  <si>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</si>
  <si>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</si>
  <si>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</si>
  <si>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</si>
  <si>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</si>
  <si>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</si>
  <si>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</si>
  <si>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</si>
  <si>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</si>
  <si>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</si>
  <si>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</si>
  <si>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</si>
  <si>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</si>
  <si>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</si>
  <si>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</si>
  <si>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</si>
  <si>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</si>
  <si>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</si>
  <si>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</si>
  <si>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</si>
  <si>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</si>
  <si>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</si>
  <si>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</si>
  <si>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</si>
  <si>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</si>
  <si>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</si>
  <si>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</si>
  <si>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</si>
  <si>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</si>
  <si>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</si>
  <si>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</si>
  <si>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</si>
  <si>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</si>
  <si>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</si>
  <si>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</si>
  <si>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</si>
  <si>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</si>
  <si>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</si>
  <si>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</si>
  <si>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</si>
  <si>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</si>
  <si>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</si>
  <si>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</si>
  <si>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</si>
  <si>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</si>
  <si>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</si>
  <si>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</si>
  <si>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</si>
  <si>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</si>
  <si>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</si>
  <si>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</si>
  <si>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</si>
  <si>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</si>
  <si>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</si>
  <si>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</si>
  <si>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</si>
  <si>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</si>
  <si>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</si>
  <si>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</si>
  <si>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</si>
  <si>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</si>
  <si>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</si>
  <si>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</si>
  <si>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</si>
  <si>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</si>
  <si>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</si>
  <si>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</si>
  <si>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</si>
  <si>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</si>
  <si>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</si>
  <si>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</si>
  <si>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</si>
  <si>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</si>
  <si>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</si>
  <si>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</si>
  <si>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</si>
  <si>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</si>
  <si>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</si>
  <si>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</si>
  <si>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</si>
  <si>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</si>
  <si>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</si>
  <si>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</si>
  <si>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</si>
  <si>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</si>
  <si>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</si>
  <si>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</si>
  <si>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</si>
  <si>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</si>
  <si>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</si>
  <si>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</si>
  <si>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</si>
  <si>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</si>
  <si>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</si>
  <si>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</si>
  <si>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</si>
  <si>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</si>
  <si>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</si>
  <si>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</si>
  <si>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</si>
  <si>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</si>
  <si>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</si>
  <si>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</si>
  <si>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</si>
  <si>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</si>
  <si>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</si>
  <si>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</si>
  <si>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</si>
  <si>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</si>
  <si>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</si>
  <si>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</si>
  <si>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</si>
  <si>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</si>
  <si>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</si>
  <si>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</si>
  <si>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</si>
  <si>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</si>
  <si>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</si>
  <si>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</si>
  <si>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</si>
  <si>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</si>
  <si>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</si>
  <si>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</si>
  <si>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</si>
  <si>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</si>
  <si>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</si>
  <si>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</si>
  <si>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</si>
  <si>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</si>
  <si>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</si>
  <si>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</si>
  <si>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</si>
  <si>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</si>
  <si>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</si>
  <si>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</si>
  <si>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</si>
  <si>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</si>
  <si>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</si>
  <si>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</si>
  <si>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</si>
  <si>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</si>
  <si>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</si>
  <si>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</si>
  <si>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</si>
  <si>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</si>
  <si>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</si>
  <si>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</si>
  <si>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</si>
  <si>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</si>
  <si>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</si>
  <si>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</si>
  <si>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</si>
  <si>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</si>
  <si>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</si>
  <si>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</si>
  <si>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</si>
  <si>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</si>
  <si>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</si>
  <si>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</si>
  <si>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</si>
  <si>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</si>
  <si>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</si>
  <si>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</si>
  <si>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</si>
  <si>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</si>
  <si>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</si>
  <si>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</si>
  <si>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</si>
  <si>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</si>
  <si>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</si>
  <si>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</si>
  <si>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</si>
  <si>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</si>
  <si>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</si>
  <si>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</si>
  <si>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</si>
  <si>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</si>
  <si>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</si>
  <si>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</si>
  <si>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</si>
  <si>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</si>
  <si>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</si>
  <si>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</si>
  <si>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</si>
  <si>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</si>
  <si>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</si>
  <si>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</si>
  <si>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</si>
  <si>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</si>
  <si>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</si>
  <si>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</si>
  <si>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</si>
  <si>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</si>
  <si>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</si>
  <si>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</si>
  <si>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</si>
  <si>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</si>
  <si>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</si>
  <si>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</si>
  <si>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</si>
  <si>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</si>
  <si>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</si>
  <si>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</si>
  <si>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</si>
  <si>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</si>
  <si>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</si>
  <si>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</si>
  <si>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</si>
  <si>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</si>
  <si>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</si>
  <si>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</si>
  <si>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</si>
  <si>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</si>
  <si>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</si>
  <si>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</si>
  <si>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</si>
  <si>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</si>
  <si>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</si>
  <si>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</si>
  <si>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</si>
  <si>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</si>
  <si>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</si>
  <si>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</si>
  <si>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</si>
  <si>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</si>
  <si>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</si>
  <si>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</si>
  <si>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</si>
  <si>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</si>
  <si>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</si>
  <si>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</si>
  <si>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</si>
  <si>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</si>
  <si>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</si>
  <si>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</si>
  <si>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</si>
  <si>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</si>
  <si>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</si>
  <si>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</si>
  <si>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</si>
  <si>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</si>
  <si>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</si>
  <si>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</si>
  <si>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</si>
  <si>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</si>
  <si>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</si>
  <si>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</si>
  <si>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</si>
  <si>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</si>
  <si>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</si>
  <si>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</si>
  <si>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</si>
  <si>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</si>
  <si>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</si>
  <si>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</si>
  <si>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</si>
  <si>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</si>
  <si>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</si>
  <si>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</si>
  <si>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</si>
  <si>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</si>
  <si>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</si>
  <si>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</si>
  <si>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</si>
  <si>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</si>
  <si>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</si>
  <si>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</si>
  <si>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</si>
  <si>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</si>
  <si>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</si>
  <si>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</si>
  <si>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</si>
  <si>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</si>
  <si>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</si>
  <si>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</si>
  <si>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</si>
  <si>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</si>
  <si>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</si>
  <si>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</si>
  <si>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</si>
  <si>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</si>
  <si>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</si>
  <si>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</si>
  <si>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</si>
  <si>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</si>
  <si>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</si>
  <si>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</si>
  <si>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</si>
  <si>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</si>
  <si>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</si>
  <si>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</si>
  <si>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</si>
  <si>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</si>
  <si>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</si>
  <si>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</si>
  <si>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</si>
  <si>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</si>
  <si>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</si>
  <si>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</si>
  <si>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</si>
  <si>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</si>
  <si>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</si>
  <si>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</si>
  <si>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</si>
  <si>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</si>
  <si>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</si>
  <si>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</si>
  <si>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</si>
  <si>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</si>
  <si>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</si>
  <si>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</si>
  <si>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</si>
  <si>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</si>
  <si>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</si>
  <si>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</si>
  <si>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</si>
  <si>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</si>
  <si>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</si>
  <si>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</si>
  <si>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</si>
  <si>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</si>
  <si>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</si>
  <si>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</si>
  <si>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</si>
  <si>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</si>
  <si>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</si>
  <si>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</si>
  <si>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</si>
  <si>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</si>
  <si>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</si>
  <si>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</si>
  <si>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</si>
  <si>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</si>
  <si>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</si>
  <si>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</si>
  <si>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</si>
  <si>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</si>
  <si>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</si>
  <si>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</si>
  <si>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</si>
  <si>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</si>
  <si>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</si>
  <si>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</si>
  <si>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</si>
  <si>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</si>
  <si>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</si>
  <si>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</si>
  <si>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</si>
  <si>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</si>
  <si>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</si>
  <si>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</si>
  <si>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</si>
  <si>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</si>
  <si>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</si>
  <si>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</si>
  <si>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</si>
  <si>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</si>
  <si>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</si>
  <si>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</si>
  <si>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</si>
  <si>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</si>
  <si>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</si>
  <si>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</si>
  <si>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</si>
  <si>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</si>
  <si>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</si>
  <si>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</si>
  <si>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</si>
  <si>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</si>
  <si>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</si>
  <si>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</si>
  <si>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</si>
  <si>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</si>
  <si>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</si>
  <si>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</si>
  <si>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</si>
  <si>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</si>
  <si>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</si>
  <si>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</si>
  <si>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</si>
  <si>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</si>
  <si>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</si>
  <si>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</si>
  <si>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</si>
  <si>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</si>
  <si>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</si>
  <si>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</si>
  <si>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</si>
  <si>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</si>
  <si>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</si>
  <si>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</si>
  <si>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</si>
  <si>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</si>
  <si>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</si>
  <si>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</si>
  <si>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</si>
  <si>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</si>
  <si>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</si>
  <si>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</si>
  <si>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</si>
  <si>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</si>
  <si>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</si>
  <si>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</si>
  <si>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</si>
  <si>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</si>
  <si>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</si>
  <si>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</si>
  <si>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</si>
  <si>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</si>
  <si>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</si>
  <si>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</si>
  <si>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</si>
  <si>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</si>
  <si>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</si>
  <si>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</si>
  <si>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</si>
  <si>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</si>
  <si>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</si>
  <si>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</si>
  <si>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</si>
  <si>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</si>
  <si>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</si>
  <si>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</si>
  <si>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</si>
  <si>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</si>
  <si>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</si>
  <si>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</si>
  <si>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</si>
  <si>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</si>
  <si>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</si>
  <si>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</si>
  <si>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</si>
  <si>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</si>
  <si>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</si>
  <si>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</si>
  <si>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</si>
  <si>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</si>
  <si>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</si>
  <si>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</si>
  <si>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</si>
  <si>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</si>
  <si>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</si>
  <si>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</si>
  <si>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</si>
  <si>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</si>
  <si>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</si>
  <si>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</si>
  <si>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</si>
  <si>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</si>
  <si>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</si>
  <si>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</si>
  <si>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</si>
  <si>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</si>
  <si>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</si>
  <si>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</si>
  <si>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</si>
  <si>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</si>
  <si>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</si>
  <si>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</si>
  <si>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</si>
  <si>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</si>
  <si>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</si>
  <si>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</si>
  <si>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</si>
  <si>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</si>
  <si>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</si>
  <si>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</si>
  <si>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</si>
  <si>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</si>
  <si>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</si>
  <si>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</si>
  <si>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</si>
  <si>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</si>
  <si>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</si>
  <si>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</si>
  <si>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</si>
  <si>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</si>
  <si>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</si>
  <si>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</si>
  <si>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</si>
  <si>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</si>
  <si>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</si>
  <si>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</si>
  <si>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</si>
  <si>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</si>
  <si>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</si>
  <si>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</si>
  <si>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</si>
  <si>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</si>
  <si>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</si>
  <si>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</si>
  <si>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</si>
  <si>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</si>
  <si>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</si>
  <si>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</si>
  <si>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</si>
  <si>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</si>
  <si>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</si>
  <si>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</si>
  <si>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</si>
  <si>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</si>
  <si>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</si>
  <si>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</si>
  <si>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</si>
  <si>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</si>
  <si>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</si>
  <si>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</si>
  <si>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</si>
  <si>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</si>
  <si>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</si>
  <si>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</si>
  <si>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</si>
  <si>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</si>
  <si>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</si>
  <si>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</si>
  <si>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</si>
  <si>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</si>
  <si>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</si>
  <si>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</si>
  <si>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</si>
  <si>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</si>
  <si>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</si>
  <si>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</si>
  <si>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</si>
  <si>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</si>
  <si>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</si>
  <si>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</si>
  <si>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</si>
  <si>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</si>
  <si>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</si>
  <si>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</si>
  <si>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</si>
  <si>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</si>
  <si>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</si>
  <si>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</si>
  <si>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</si>
  <si>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</si>
  <si>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</si>
  <si>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</si>
  <si>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</si>
  <si>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</si>
  <si>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</si>
  <si>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</si>
  <si>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</si>
  <si>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</si>
  <si>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</si>
  <si>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</si>
  <si>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</si>
  <si>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</si>
  <si>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</si>
  <si>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</si>
  <si>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</si>
  <si>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</si>
  <si>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</si>
  <si>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</si>
  <si>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</si>
  <si>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</si>
  <si>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</si>
  <si>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</si>
  <si>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</si>
  <si>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</si>
  <si>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</si>
  <si>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</si>
  <si>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</si>
  <si>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</si>
  <si>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</si>
  <si>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</si>
  <si>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</si>
  <si>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</si>
  <si>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</si>
  <si>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</si>
  <si>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</si>
  <si>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</si>
  <si>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</si>
  <si>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</si>
  <si>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</si>
  <si>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</si>
  <si>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</si>
  <si>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</si>
  <si>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</si>
  <si>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</si>
  <si>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</si>
  <si>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</si>
  <si>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</si>
  <si>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</si>
  <si>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</si>
  <si>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</si>
  <si>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</si>
  <si>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</si>
  <si>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</si>
  <si>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</si>
  <si>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</si>
  <si>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</si>
  <si>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</si>
  <si>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</si>
  <si>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</si>
  <si>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</si>
  <si>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</si>
  <si>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</si>
  <si>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</si>
  <si>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</si>
  <si>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</si>
  <si>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</si>
  <si>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</si>
  <si>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</si>
  <si>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</si>
  <si>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</si>
  <si>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</si>
  <si>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</si>
  <si>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</si>
  <si>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</si>
  <si>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</si>
  <si>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</si>
  <si>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</si>
  <si>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</si>
  <si>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</si>
  <si>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</si>
  <si>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</si>
  <si>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</si>
  <si>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</si>
  <si>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</si>
  <si>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</si>
  <si>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</si>
  <si>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</si>
  <si>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</si>
  <si>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</si>
  <si>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</si>
  <si>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</si>
  <si>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</si>
  <si>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</si>
  <si>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</si>
  <si>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</si>
  <si>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</si>
  <si>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</si>
  <si>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</si>
  <si>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</si>
  <si>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</si>
  <si>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</si>
  <si>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</si>
  <si>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</si>
  <si>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</si>
  <si>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</si>
  <si>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</si>
  <si>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</si>
  <si>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</si>
  <si>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</si>
  <si>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</si>
  <si>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</si>
  <si>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</si>
  <si>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</si>
  <si>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</si>
  <si>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</si>
  <si>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</si>
  <si>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</si>
  <si>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</si>
  <si>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</si>
  <si>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</si>
  <si>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</si>
  <si>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</si>
  <si>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</si>
  <si>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</si>
  <si>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</si>
  <si>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</si>
  <si>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</si>
  <si>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</si>
  <si>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</si>
  <si>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</si>
  <si>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</si>
  <si>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</si>
  <si>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</si>
  <si>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</si>
  <si>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</si>
  <si>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</si>
  <si>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</si>
  <si>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</si>
  <si>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</si>
  <si>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</si>
  <si>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</si>
  <si>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</si>
  <si>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</si>
  <si>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</si>
  <si>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</si>
  <si>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</si>
  <si>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</si>
  <si>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</si>
  <si>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</si>
  <si>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</si>
  <si>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</si>
  <si>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</si>
  <si>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</si>
  <si>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</si>
  <si>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</si>
  <si>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</si>
  <si>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</si>
  <si>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</si>
  <si>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</si>
  <si>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</si>
  <si>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</si>
  <si>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</si>
  <si>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</si>
  <si>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</si>
  <si>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</si>
  <si>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</si>
  <si>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</si>
  <si>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</si>
  <si>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</si>
  <si>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</si>
  <si>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</si>
  <si>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</si>
  <si>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</si>
  <si>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</si>
  <si>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</si>
  <si>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</si>
  <si>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</si>
  <si>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</si>
  <si>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</si>
  <si>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</si>
  <si>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</si>
  <si>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</si>
  <si>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</si>
  <si>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</si>
  <si>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</si>
  <si>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</si>
  <si>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</si>
  <si>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</si>
  <si>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</si>
  <si>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</si>
  <si>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</si>
  <si>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</si>
  <si>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</si>
  <si>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</si>
  <si>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</si>
  <si>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</si>
  <si>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</si>
  <si>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</si>
  <si>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</si>
  <si>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</si>
  <si>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</si>
  <si>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</si>
  <si>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</si>
  <si>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</si>
  <si>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</si>
  <si>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</si>
  <si>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</si>
  <si>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</si>
  <si>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</si>
  <si>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</si>
  <si>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</si>
  <si>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</si>
  <si>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</si>
  <si>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</si>
  <si>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</si>
  <si>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</si>
  <si>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</si>
  <si>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</si>
  <si>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</si>
  <si>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</si>
  <si>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</si>
  <si>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</si>
  <si>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</si>
  <si>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</si>
  <si>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</si>
  <si>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</si>
  <si>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</si>
  <si>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</si>
  <si>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</si>
  <si>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</si>
  <si>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</si>
  <si>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</si>
  <si>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</si>
  <si>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</si>
  <si>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</si>
  <si>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</si>
  <si>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</si>
  <si>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</si>
  <si>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</si>
  <si>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</si>
  <si>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</si>
  <si>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</si>
  <si>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</si>
  <si>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</si>
  <si>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</si>
  <si>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</si>
  <si>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</si>
  <si>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</si>
  <si>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</si>
  <si>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</si>
  <si>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</si>
  <si>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</si>
  <si>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</si>
  <si>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</si>
  <si>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</si>
  <si>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</si>
  <si>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</si>
  <si>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</si>
  <si>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</si>
  <si>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</si>
  <si>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</si>
  <si>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</si>
  <si>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</si>
  <si>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</si>
  <si>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</si>
  <si>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</si>
  <si>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</si>
  <si>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</si>
  <si>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</si>
  <si>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</si>
  <si>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</si>
  <si>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</si>
  <si>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</si>
  <si>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</si>
  <si>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</si>
  <si>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</si>
  <si>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</si>
  <si>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</si>
  <si>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</si>
  <si>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</si>
  <si>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</si>
  <si>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</si>
  <si>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</si>
  <si>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</si>
  <si>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</si>
  <si>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</si>
  <si>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</si>
  <si>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</si>
  <si>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</si>
  <si>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</si>
  <si>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</si>
  <si>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</si>
  <si>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</si>
  <si>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</si>
  <si>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</si>
  <si>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</si>
  <si>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</si>
  <si>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</si>
  <si>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</si>
  <si>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</si>
  <si>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</si>
  <si>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</si>
  <si>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</si>
  <si>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</si>
  <si>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</si>
  <si>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</si>
  <si>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</si>
  <si>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</si>
  <si>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</si>
  <si>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</si>
  <si>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</si>
  <si>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</si>
  <si>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</si>
  <si>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</si>
  <si>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</si>
  <si>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</si>
  <si>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</si>
  <si>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</si>
  <si>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</si>
  <si>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</si>
  <si>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</si>
  <si>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</si>
  <si>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</si>
  <si>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</si>
  <si>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</si>
  <si>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</si>
  <si>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</si>
  <si>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</si>
  <si>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</si>
  <si>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</si>
  <si>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</si>
  <si>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</si>
  <si>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</si>
  <si>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</si>
  <si>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</si>
  <si>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</si>
  <si>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</si>
  <si>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</si>
  <si>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</si>
  <si>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</si>
  <si>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</si>
  <si>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</si>
  <si>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</si>
  <si>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</si>
  <si>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</si>
  <si>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</si>
  <si>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</si>
  <si>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</si>
  <si>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</si>
  <si>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</si>
  <si>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</si>
  <si>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</si>
  <si>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</si>
  <si>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</si>
  <si>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</si>
  <si>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</si>
  <si>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</si>
  <si>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</si>
  <si>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</si>
  <si>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</si>
  <si>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</si>
  <si>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</si>
  <si>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</si>
  <si>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</si>
  <si>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</si>
  <si>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</si>
  <si>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</si>
  <si>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</si>
  <si>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</si>
  <si>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</si>
  <si>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</si>
  <si>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</si>
  <si>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</si>
  <si>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</si>
  <si>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</si>
  <si>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</si>
  <si>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</si>
  <si>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</si>
  <si>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</si>
  <si>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</si>
  <si>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</si>
  <si>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</si>
  <si>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</si>
  <si>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</si>
  <si>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</si>
  <si>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</si>
  <si>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</si>
  <si>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</si>
  <si>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</si>
  <si>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</si>
  <si>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</si>
  <si>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</si>
  <si>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</si>
  <si>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</si>
  <si>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</si>
  <si>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</si>
  <si>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</si>
  <si>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</si>
  <si>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</si>
  <si>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</si>
  <si>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</si>
  <si>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</si>
  <si>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</si>
  <si>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</si>
  <si>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</si>
  <si>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</si>
  <si>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</si>
  <si>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</si>
  <si>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</si>
  <si>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</si>
  <si>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</si>
  <si>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</si>
  <si>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</si>
  <si>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</si>
  <si>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</si>
  <si>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</si>
  <si>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</si>
  <si>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</si>
  <si>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</si>
  <si>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</si>
  <si>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</si>
  <si>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</si>
  <si>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</si>
  <si>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</si>
  <si>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</si>
  <si>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</si>
  <si>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</si>
  <si>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</si>
  <si>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</si>
  <si>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</si>
  <si>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</si>
  <si>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</si>
  <si>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</si>
  <si>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</si>
  <si>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</si>
  <si>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</si>
  <si>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</si>
  <si>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</si>
  <si>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</si>
  <si>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</si>
  <si>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</si>
  <si>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</si>
  <si>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</si>
  <si>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</si>
  <si>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</si>
  <si>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</si>
  <si>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</si>
  <si>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</si>
  <si>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</si>
  <si>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</si>
  <si>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</si>
  <si>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</si>
  <si>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</si>
  <si>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</si>
  <si>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</si>
  <si>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</si>
  <si>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</si>
  <si>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</si>
  <si>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</si>
  <si>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</si>
  <si>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</si>
  <si>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</si>
  <si>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</si>
  <si>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</si>
  <si>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</si>
  <si>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</si>
  <si>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</si>
  <si>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</si>
  <si>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</si>
  <si>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</si>
  <si>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</si>
  <si>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</si>
  <si>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</si>
  <si>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</si>
  <si>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</si>
  <si>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</si>
  <si>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</si>
  <si>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</si>
  <si>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</si>
  <si>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</si>
  <si>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</si>
  <si>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</si>
  <si>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</si>
  <si>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</si>
  <si>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</si>
  <si>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</si>
  <si>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</si>
  <si>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</si>
  <si>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</si>
  <si>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</si>
  <si>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</si>
  <si>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</si>
  <si>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</si>
  <si>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</si>
  <si>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</si>
  <si>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</si>
  <si>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</si>
  <si>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</si>
  <si>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</si>
  <si>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</si>
  <si>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</si>
  <si>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</si>
  <si>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</si>
  <si>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</si>
  <si>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</si>
  <si>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</si>
  <si>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</si>
  <si>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</si>
  <si>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</si>
  <si>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</si>
  <si>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</si>
  <si>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</si>
  <si>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</si>
  <si>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</si>
  <si>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</si>
  <si>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</si>
  <si>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</si>
  <si>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</si>
  <si>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</si>
  <si>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</si>
  <si>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</si>
  <si>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</si>
  <si>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</si>
  <si>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</si>
  <si>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</si>
  <si>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</si>
  <si>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</si>
  <si>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</si>
  <si>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</si>
  <si>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</si>
  <si>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</si>
  <si>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</si>
  <si>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</si>
  <si>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</si>
  <si>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</si>
  <si>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</si>
  <si>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</si>
  <si>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</si>
  <si>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</si>
  <si>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</si>
  <si>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</si>
  <si>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</si>
  <si>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</si>
  <si>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</si>
  <si>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</si>
  <si>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</si>
  <si>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</si>
  <si>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</si>
  <si>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</si>
  <si>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</si>
  <si>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</si>
  <si>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</si>
  <si>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</si>
  <si>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</si>
  <si>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</si>
  <si>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</si>
  <si>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</si>
  <si>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</si>
  <si>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</si>
  <si>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</si>
  <si>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</si>
  <si>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</si>
  <si>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</si>
  <si>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</si>
  <si>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</si>
  <si>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</si>
  <si>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</si>
  <si>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</si>
  <si>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</si>
  <si>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</si>
  <si>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</si>
  <si>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</si>
  <si>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</si>
  <si>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</si>
  <si>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</si>
  <si>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</si>
  <si>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</si>
  <si>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</si>
  <si>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</si>
  <si>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</si>
  <si>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</si>
  <si>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</si>
  <si>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</si>
  <si>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</si>
  <si>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</si>
  <si>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</si>
  <si>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</si>
  <si>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</si>
  <si>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</si>
  <si>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</si>
  <si>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</si>
  <si>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</si>
  <si>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</si>
  <si>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</si>
  <si>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</si>
  <si>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</si>
  <si>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</si>
  <si>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</si>
  <si>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</si>
  <si>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</si>
  <si>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</si>
  <si>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</si>
  <si>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</si>
  <si>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</si>
  <si>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</si>
  <si>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</si>
  <si>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</si>
  <si>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</si>
  <si>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</si>
  <si>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</si>
  <si>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</si>
  <si>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</si>
  <si>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</si>
  <si>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</si>
  <si>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</si>
  <si>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</si>
  <si>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</si>
  <si>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</si>
  <si>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</si>
  <si>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</si>
  <si>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</si>
  <si>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</si>
  <si>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</si>
  <si>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</si>
  <si>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</si>
  <si>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</si>
  <si>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</si>
  <si>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</si>
  <si>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</si>
  <si>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</si>
  <si>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</si>
  <si>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</si>
  <si>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</si>
  <si>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</si>
  <si>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</si>
  <si>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</si>
  <si>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</si>
  <si>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</si>
  <si>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</si>
  <si>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</si>
  <si>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</si>
  <si>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</si>
  <si>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</si>
  <si>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</si>
  <si>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</si>
  <si>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</si>
  <si>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</si>
  <si>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</si>
  <si>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</si>
  <si>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</si>
  <si>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</si>
  <si>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</si>
  <si>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</si>
  <si>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</si>
  <si>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</si>
  <si>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</si>
  <si>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</si>
  <si>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</si>
  <si>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</si>
  <si>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</si>
  <si>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</si>
  <si>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</si>
  <si>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</si>
  <si>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</si>
  <si>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</si>
  <si>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</si>
  <si>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</si>
  <si>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</si>
  <si>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</si>
  <si>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</si>
  <si>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</si>
  <si>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</si>
  <si>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</si>
  <si>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</si>
  <si>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</si>
  <si>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</si>
  <si>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</si>
  <si>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</si>
  <si>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</si>
  <si>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</si>
  <si>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</si>
  <si>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</si>
  <si>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</si>
  <si>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</si>
  <si>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</si>
  <si>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</si>
  <si>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</si>
  <si>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</si>
  <si>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</si>
  <si>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</si>
  <si>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</si>
  <si>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</si>
  <si>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</si>
  <si>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</si>
  <si>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</si>
  <si>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</si>
  <si>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</si>
  <si>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</si>
  <si>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</si>
  <si>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</si>
  <si>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</si>
  <si>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</si>
  <si>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</si>
  <si>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</si>
  <si>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</si>
  <si>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</si>
  <si>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</si>
  <si>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</si>
  <si>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</si>
  <si>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</si>
  <si>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</si>
  <si>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</si>
  <si>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</si>
  <si>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</si>
  <si>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</si>
  <si>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</si>
  <si>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</si>
  <si>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</si>
  <si>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</si>
  <si>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</si>
  <si>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</si>
  <si>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</si>
  <si>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</si>
  <si>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</si>
  <si>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</si>
  <si>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</si>
  <si>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</si>
  <si>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</si>
  <si>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</si>
  <si>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</si>
  <si>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</si>
  <si>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</si>
  <si>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</si>
  <si>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</si>
  <si>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</si>
  <si>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</si>
  <si>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</si>
  <si>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</si>
  <si>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</si>
  <si>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</si>
  <si>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</si>
  <si>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</si>
  <si>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</si>
  <si>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</si>
  <si>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</si>
  <si>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</si>
  <si>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</si>
  <si>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</si>
  <si>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</si>
  <si>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</si>
  <si>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</si>
  <si>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</si>
  <si>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</si>
  <si>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</si>
  <si>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</si>
  <si>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</si>
  <si>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</si>
  <si>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</si>
  <si>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</si>
  <si>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</si>
  <si>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</si>
  <si>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</si>
  <si>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</si>
  <si>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</si>
  <si>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</si>
  <si>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</si>
  <si>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</si>
  <si>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</si>
  <si>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</si>
  <si>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</si>
  <si>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</si>
  <si>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</si>
  <si>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</si>
  <si>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</si>
  <si>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</si>
  <si>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</si>
  <si>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</si>
  <si>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</si>
  <si>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</si>
  <si>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</si>
  <si>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</si>
  <si>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</si>
  <si>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</si>
  <si>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</si>
  <si>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</si>
  <si>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</si>
  <si>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</si>
  <si>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</si>
  <si>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</si>
  <si>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</si>
  <si>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</si>
  <si>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</si>
  <si>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</si>
  <si>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</si>
  <si>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</si>
  <si>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</si>
  <si>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</si>
  <si>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</si>
  <si>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</si>
  <si>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</si>
  <si>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</si>
  <si>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</si>
  <si>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</si>
  <si>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</si>
  <si>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</si>
  <si>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</si>
  <si>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</si>
  <si>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</si>
  <si>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</si>
  <si>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</si>
  <si>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</si>
  <si>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</si>
  <si>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</si>
  <si>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</si>
  <si>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</si>
  <si>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</si>
  <si>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</si>
  <si>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</si>
  <si>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</si>
  <si>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</si>
  <si>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</si>
  <si>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</si>
  <si>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</si>
  <si>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</si>
  <si>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</si>
  <si>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</si>
  <si>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</si>
  <si>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</si>
  <si>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</si>
  <si>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</si>
  <si>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</si>
  <si>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</si>
  <si>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</si>
  <si>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</si>
  <si>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</si>
  <si>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</si>
  <si>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</si>
  <si>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</si>
  <si>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</si>
  <si>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</si>
  <si>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</si>
  <si>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</si>
  <si>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</si>
  <si>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</si>
  <si>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</si>
  <si>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</si>
  <si>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</si>
  <si>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</si>
  <si>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</si>
  <si>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</si>
  <si>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</si>
  <si>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</si>
  <si>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</si>
  <si>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</si>
  <si>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</si>
  <si>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</si>
  <si>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</si>
  <si>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</si>
  <si>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</si>
  <si>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</si>
  <si>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</si>
  <si>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</si>
  <si>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</si>
  <si>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</si>
  <si>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</si>
  <si>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</si>
  <si>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</si>
  <si>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</si>
  <si>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</si>
  <si>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</si>
  <si>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</si>
  <si>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</si>
  <si>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</si>
  <si>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</si>
  <si>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</si>
  <si>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</si>
  <si>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</si>
  <si>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</si>
  <si>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</si>
  <si>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</si>
  <si>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</si>
  <si>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</si>
  <si>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</si>
  <si>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</si>
  <si>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</si>
  <si>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</si>
  <si>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</si>
  <si>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</si>
  <si>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</si>
  <si>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</si>
  <si>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</si>
  <si>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</si>
  <si>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</si>
  <si>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</si>
  <si>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</si>
  <si>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</si>
  <si>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</si>
  <si>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</si>
  <si>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</si>
  <si>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</si>
  <si>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</si>
  <si>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</si>
  <si>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</si>
  <si>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</si>
  <si>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</si>
  <si>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</si>
  <si>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</si>
  <si>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</si>
  <si>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</si>
  <si>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</si>
  <si>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</si>
  <si>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</si>
  <si>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</si>
  <si>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</si>
  <si>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</si>
  <si>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</si>
  <si>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</si>
  <si>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</si>
  <si>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</si>
  <si>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</si>
  <si>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</si>
  <si>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</si>
  <si>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</si>
  <si>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</si>
  <si>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</si>
  <si>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</si>
  <si>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</si>
  <si>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</si>
  <si>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</si>
  <si>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</si>
  <si>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</si>
  <si>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</si>
  <si>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</si>
  <si>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</si>
  <si>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</si>
  <si>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</si>
  <si>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</si>
  <si>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</si>
  <si>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</si>
  <si>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</si>
  <si>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</si>
  <si>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</si>
  <si>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</si>
  <si>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</si>
  <si>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</si>
  <si>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</si>
  <si>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</si>
  <si>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</si>
  <si>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</si>
  <si>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</si>
  <si>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</si>
  <si>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</si>
  <si>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</si>
  <si>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</si>
  <si>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</si>
  <si>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</si>
  <si>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</si>
  <si>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</si>
  <si>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</si>
  <si>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</si>
  <si>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</si>
  <si>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</si>
  <si>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</si>
  <si>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</si>
  <si>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</si>
  <si>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</si>
  <si>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</si>
  <si>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</si>
  <si>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</si>
  <si>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</si>
  <si>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</si>
  <si>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</si>
  <si>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</si>
  <si>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</si>
  <si>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</si>
  <si>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</si>
  <si>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</si>
  <si>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</si>
  <si>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</si>
  <si>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</si>
  <si>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</si>
  <si>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</si>
  <si>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</si>
  <si>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</si>
  <si>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</si>
  <si>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</si>
  <si>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</si>
  <si>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</si>
  <si>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</si>
  <si>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</si>
  <si>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</si>
  <si>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</si>
  <si>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</si>
  <si>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</si>
  <si>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</si>
  <si>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</si>
  <si>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</si>
  <si>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</si>
  <si>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</si>
  <si>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</si>
  <si>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</si>
  <si>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</si>
  <si>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</si>
  <si>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</si>
  <si>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</si>
  <si>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</si>
  <si>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</si>
  <si>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</si>
  <si>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</si>
  <si>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</si>
  <si>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</si>
  <si>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</si>
  <si>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</si>
  <si>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</si>
  <si>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</si>
  <si>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</si>
  <si>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</si>
  <si>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</si>
  <si>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</si>
  <si>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</si>
  <si>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</si>
  <si>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</si>
  <si>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</si>
  <si>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</si>
  <si>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</si>
  <si>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</si>
  <si>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</si>
  <si>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</si>
  <si>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</si>
  <si>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</si>
  <si>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</si>
  <si>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</si>
  <si>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</si>
  <si>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</si>
  <si>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</si>
  <si>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</si>
  <si>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</si>
  <si>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</si>
  <si>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</si>
  <si>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</si>
  <si>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</si>
  <si>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</si>
  <si>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</si>
  <si>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</si>
  <si>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</si>
  <si>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</si>
  <si>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</si>
  <si>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</si>
  <si>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</si>
  <si>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</si>
  <si>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</si>
  <si>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</si>
  <si>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</si>
  <si>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</si>
  <si>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</si>
  <si>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</si>
  <si>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</si>
  <si>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</si>
  <si>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</si>
  <si>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</si>
  <si>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</si>
  <si>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</si>
  <si>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</si>
  <si>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</si>
  <si>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</si>
  <si>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</si>
  <si>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</si>
  <si>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</si>
  <si>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</si>
  <si>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</si>
  <si>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</si>
  <si>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</si>
  <si>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</si>
  <si>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</si>
  <si>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</si>
  <si>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</si>
  <si>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</si>
  <si>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</si>
  <si>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</si>
  <si>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</si>
  <si>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</si>
  <si>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</si>
  <si>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</si>
  <si>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</si>
  <si>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</si>
  <si>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</si>
  <si>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</si>
  <si>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</si>
  <si>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</si>
  <si>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</si>
  <si>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</si>
  <si>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</si>
  <si>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</si>
  <si>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</si>
  <si>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</si>
  <si>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</si>
  <si>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</si>
  <si>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</si>
  <si>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</si>
  <si>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</si>
  <si>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</si>
  <si>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</si>
  <si>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</si>
  <si>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</si>
  <si>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</si>
  <si>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</si>
  <si>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</si>
  <si>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</si>
  <si>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</si>
  <si>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</si>
  <si>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</si>
  <si>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</si>
  <si>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</si>
  <si>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</si>
  <si>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</si>
  <si>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</si>
  <si>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</si>
  <si>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</si>
  <si>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</si>
  <si>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</si>
  <si>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</si>
  <si>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</si>
  <si>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</si>
  <si>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</si>
  <si>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</si>
  <si>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</si>
  <si>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</si>
  <si>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</si>
  <si>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</si>
  <si>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</si>
  <si>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</si>
  <si>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</si>
  <si>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</si>
  <si>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</si>
  <si>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</si>
  <si>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</si>
  <si>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</si>
  <si>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</si>
  <si>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</si>
  <si>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</si>
  <si>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</si>
  <si>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</si>
  <si>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</si>
  <si>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</si>
  <si>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</si>
  <si>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</si>
  <si>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</si>
  <si>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</si>
  <si>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</si>
  <si>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</si>
  <si>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</si>
  <si>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</si>
  <si>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</si>
  <si>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</si>
  <si>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</si>
  <si>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</si>
  <si>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</si>
  <si>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</si>
  <si>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</si>
  <si>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</si>
  <si>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</si>
  <si>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</si>
  <si>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</si>
  <si>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</si>
  <si>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</si>
  <si>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</si>
  <si>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</si>
  <si>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</si>
  <si>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</si>
  <si>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</si>
  <si>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</si>
  <si>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</si>
  <si>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</si>
  <si>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</si>
  <si>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</si>
  <si>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</si>
  <si>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</si>
  <si>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</si>
  <si>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</si>
  <si>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</si>
  <si>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</si>
  <si>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</si>
  <si>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</si>
  <si>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</si>
  <si>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</si>
  <si>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</si>
  <si>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</si>
  <si>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</si>
  <si>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</si>
  <si>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</si>
  <si>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</si>
  <si>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</si>
  <si>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</si>
  <si>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</si>
  <si>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</si>
  <si>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</si>
  <si>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</si>
  <si>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</si>
  <si>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</si>
  <si>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</si>
  <si>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</si>
  <si>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</si>
  <si>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</si>
  <si>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</si>
  <si>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</si>
  <si>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</si>
  <si>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</si>
  <si>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</si>
  <si>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</si>
  <si>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</si>
  <si>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</si>
  <si>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</si>
  <si>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</si>
  <si>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</si>
  <si>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</si>
  <si>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</si>
  <si>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</si>
  <si>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</si>
  <si>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</si>
  <si>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</si>
  <si>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</si>
  <si>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</si>
  <si>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</si>
  <si>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</si>
  <si>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</si>
  <si>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</si>
  <si>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</si>
  <si>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</si>
  <si>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</si>
  <si>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</si>
  <si>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</si>
  <si>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</si>
  <si>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</si>
  <si>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</si>
  <si>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</si>
  <si>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</si>
  <si>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</si>
  <si>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</si>
  <si>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</si>
  <si>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</si>
  <si>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</si>
  <si>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</si>
  <si>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</si>
  <si>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</si>
  <si>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</si>
  <si>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</si>
  <si>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</si>
  <si>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</si>
  <si>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</si>
  <si>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</si>
  <si>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</si>
  <si>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</si>
  <si>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</si>
  <si>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</si>
  <si>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</si>
  <si>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</si>
  <si>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</si>
  <si>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</si>
  <si>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</si>
  <si>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</si>
  <si>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</si>
  <si>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</si>
  <si>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</si>
  <si>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</si>
  <si>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</si>
  <si>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</si>
  <si>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</si>
  <si>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</si>
  <si>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</si>
  <si>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</si>
  <si>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</si>
  <si>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</si>
  <si>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</si>
  <si>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</si>
  <si>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</si>
  <si>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</si>
  <si>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</si>
  <si>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</si>
  <si>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</si>
  <si>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</si>
  <si>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</si>
  <si>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</si>
  <si>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</si>
  <si>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</si>
  <si>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</si>
  <si>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</si>
  <si>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</si>
  <si>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</si>
  <si>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</si>
  <si>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</si>
  <si>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</si>
  <si>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</si>
  <si>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</si>
  <si>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</si>
  <si>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</si>
  <si>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</si>
  <si>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</si>
  <si>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</si>
  <si>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</si>
  <si>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</si>
  <si>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</si>
  <si>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</si>
  <si>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</si>
  <si>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</si>
  <si>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</si>
  <si>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</si>
  <si>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</si>
  <si>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</si>
  <si>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</si>
  <si>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</si>
  <si>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</si>
  <si>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</si>
  <si>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</si>
  <si>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</si>
  <si>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</si>
  <si>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</si>
  <si>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</si>
  <si>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</si>
  <si>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</si>
  <si>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</si>
  <si>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</si>
  <si>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</si>
  <si>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</si>
  <si>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</si>
  <si>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</si>
  <si>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</si>
  <si>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</si>
  <si>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</si>
  <si>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</si>
  <si>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</si>
  <si>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</si>
  <si>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</si>
  <si>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</si>
  <si>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</si>
  <si>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</si>
  <si>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</si>
  <si>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</si>
  <si>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</si>
  <si>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</si>
  <si>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</si>
  <si>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</si>
  <si>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</si>
  <si>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</si>
  <si>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</si>
  <si>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</si>
  <si>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</si>
  <si>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</si>
  <si>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</si>
  <si>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</si>
  <si>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</si>
  <si>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</si>
  <si>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</si>
  <si>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</si>
  <si>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</si>
  <si>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</si>
  <si>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</si>
  <si>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</si>
  <si>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</si>
  <si>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</si>
  <si>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</si>
  <si>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</si>
  <si>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</si>
  <si>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</si>
  <si>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</si>
  <si>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</si>
  <si>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</si>
  <si>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</si>
  <si>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</si>
  <si>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</si>
  <si>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</si>
  <si>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</si>
  <si>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</si>
  <si>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</si>
  <si>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</si>
  <si>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</si>
  <si>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</si>
  <si>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</si>
  <si>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</si>
  <si>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</si>
  <si>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</si>
  <si>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</si>
  <si>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</si>
  <si>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</si>
  <si>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</si>
  <si>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</si>
  <si>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</si>
  <si>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</si>
  <si>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</si>
  <si>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</si>
  <si>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</si>
  <si>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</si>
  <si>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</si>
  <si>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</si>
  <si>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</si>
  <si>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</si>
  <si>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</si>
  <si>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</si>
  <si>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</si>
  <si>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</si>
  <si>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</si>
  <si>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</si>
  <si>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</si>
  <si>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</si>
  <si>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</si>
  <si>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</si>
  <si>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</si>
  <si>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</si>
  <si>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</si>
  <si>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</si>
  <si>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</si>
  <si>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</si>
  <si>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</si>
  <si>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</si>
  <si>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</si>
  <si>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</si>
  <si>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</si>
  <si>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</si>
  <si>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</si>
  <si>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</si>
  <si>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</si>
  <si>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</si>
  <si>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</si>
  <si>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</si>
  <si>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</si>
  <si>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</si>
  <si>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</si>
  <si>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</si>
  <si>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</si>
  <si>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</si>
  <si>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</si>
  <si>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</si>
  <si>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</si>
  <si>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</si>
  <si>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</si>
  <si>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</si>
  <si>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</si>
  <si>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</si>
  <si>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</si>
  <si>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</si>
  <si>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</si>
  <si>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</si>
  <si>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</si>
  <si>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</si>
  <si>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</si>
  <si>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</si>
  <si>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</si>
  <si>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</si>
  <si>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</si>
  <si>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</si>
  <si>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</si>
  <si>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</si>
  <si>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</si>
  <si>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</si>
  <si>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</si>
  <si>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</si>
  <si>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</si>
  <si>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</si>
  <si>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</si>
  <si>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</si>
  <si>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</si>
  <si>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</si>
  <si>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</si>
  <si>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</si>
  <si>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</si>
  <si>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</si>
  <si>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</si>
  <si>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</si>
  <si>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</si>
  <si>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</si>
  <si>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</si>
  <si>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</si>
  <si>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</si>
  <si>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</si>
  <si>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</si>
  <si>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</si>
  <si>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</si>
  <si>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</si>
  <si>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</si>
  <si>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</si>
  <si>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</si>
  <si>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</si>
  <si>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</si>
  <si>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</si>
  <si>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</si>
  <si>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</si>
  <si>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</si>
  <si>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</si>
  <si>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</si>
  <si>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</si>
  <si>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</si>
  <si>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</si>
  <si>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</si>
  <si>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</si>
  <si>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</si>
  <si>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</si>
  <si>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</si>
  <si>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</si>
  <si>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</si>
  <si>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</si>
  <si>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</si>
  <si>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</si>
  <si>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</si>
  <si>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</si>
  <si>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</si>
  <si>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</si>
  <si>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</si>
  <si>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</si>
  <si>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</si>
  <si>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</si>
  <si>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</si>
  <si>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</si>
  <si>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</si>
  <si>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</si>
  <si>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</si>
  <si>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</si>
  <si>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</si>
  <si>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</si>
  <si>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</si>
  <si>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</si>
  <si>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</si>
  <si>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</si>
  <si>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</si>
  <si>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</si>
  <si>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</si>
  <si>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</si>
  <si>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</si>
  <si>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</si>
  <si>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</si>
  <si>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</si>
  <si>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</si>
  <si>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</si>
  <si>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</si>
  <si>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</si>
  <si>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</si>
  <si>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</si>
  <si>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</si>
  <si>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</si>
  <si>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</si>
  <si>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</si>
  <si>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</si>
  <si>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</si>
  <si>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</si>
  <si>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</si>
  <si>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</si>
  <si>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</si>
  <si>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</si>
  <si>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</si>
  <si>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</si>
  <si>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</si>
  <si>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</si>
  <si>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</si>
  <si>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</si>
  <si>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</si>
  <si>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</si>
  <si>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</si>
  <si>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</si>
  <si>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</si>
  <si>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</si>
  <si>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</si>
  <si>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</si>
  <si>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</si>
  <si>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</si>
  <si>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</si>
  <si>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</si>
  <si>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</si>
  <si>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</si>
  <si>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</si>
  <si>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</si>
  <si>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</si>
  <si>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</si>
  <si>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</si>
  <si>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</si>
  <si>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</si>
  <si>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</si>
  <si>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</si>
  <si>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</si>
  <si>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</si>
  <si>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</si>
  <si>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</si>
  <si>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</si>
  <si>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</si>
  <si>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</si>
  <si>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</si>
  <si>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</si>
  <si>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</si>
  <si>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</si>
  <si>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</si>
  <si>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</si>
  <si>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</si>
  <si>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</si>
  <si>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</si>
  <si>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</si>
  <si>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</si>
  <si>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</si>
  <si>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</si>
  <si>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</si>
  <si>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</si>
  <si>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</si>
  <si>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</si>
  <si>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</si>
  <si>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</si>
  <si>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</si>
  <si>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</si>
  <si>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</si>
  <si>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</si>
  <si>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</si>
  <si>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</si>
  <si>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</si>
  <si>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</si>
  <si>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</si>
  <si>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</si>
  <si>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</si>
  <si>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</si>
  <si>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</si>
  <si>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</si>
  <si>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</si>
  <si>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</si>
  <si>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</si>
  <si>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</si>
  <si>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</si>
  <si>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</si>
  <si>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</si>
  <si>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</si>
  <si>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</si>
  <si>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</si>
  <si>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</si>
  <si>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</si>
  <si>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</si>
  <si>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</si>
  <si>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</si>
  <si>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</si>
  <si>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</si>
  <si>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</si>
  <si>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</si>
  <si>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</si>
  <si>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</si>
  <si>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</si>
  <si>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</si>
  <si>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</si>
  <si>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</si>
  <si>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</si>
  <si>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</si>
  <si>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</si>
  <si>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</si>
  <si>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</si>
  <si>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</si>
  <si>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</si>
  <si>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</si>
  <si>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</si>
  <si>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</si>
  <si>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</si>
  <si>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</si>
  <si>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</si>
  <si>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</si>
  <si>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</si>
  <si>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</si>
  <si>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</si>
  <si>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</si>
  <si>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</si>
  <si>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</si>
  <si>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</si>
  <si>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</si>
  <si>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</si>
  <si>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</si>
  <si>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</si>
  <si>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</si>
  <si>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</si>
  <si>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</si>
  <si>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</si>
  <si>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</si>
  <si>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</si>
  <si>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</si>
  <si>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</si>
  <si>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</si>
  <si>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</si>
  <si>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</si>
  <si>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</si>
  <si>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</si>
  <si>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</si>
  <si>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</si>
  <si>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</si>
  <si>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</si>
  <si>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</si>
  <si>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</si>
  <si>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</si>
  <si>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</si>
  <si>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</si>
  <si>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</si>
  <si>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</si>
  <si>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</si>
  <si>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</si>
  <si>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</si>
  <si>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</si>
  <si>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</si>
  <si>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</si>
  <si>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</si>
  <si>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</si>
  <si>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</si>
  <si>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</si>
  <si>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</si>
  <si>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</si>
  <si>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</si>
  <si>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</si>
  <si>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</si>
  <si>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</si>
  <si>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</si>
  <si>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</si>
  <si>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</si>
  <si>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</si>
  <si>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</si>
  <si>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</si>
  <si>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</si>
  <si>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</si>
  <si>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</si>
  <si>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</si>
  <si>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</si>
  <si>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</si>
  <si>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</si>
  <si>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</si>
  <si>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</si>
  <si>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</si>
  <si>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</si>
  <si>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</si>
  <si>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</si>
  <si>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</si>
  <si>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</si>
  <si>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</si>
  <si>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</si>
  <si>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</si>
  <si>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</si>
  <si>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</si>
  <si>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</si>
  <si>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</si>
  <si>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</si>
  <si>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</si>
  <si>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</si>
  <si>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</si>
  <si>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</si>
  <si>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</si>
  <si>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</si>
  <si>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</si>
  <si>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</si>
  <si>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</si>
  <si>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</si>
  <si>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</si>
  <si>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</si>
  <si>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</si>
  <si>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</si>
  <si>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</si>
  <si>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</si>
  <si>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</si>
  <si>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</si>
  <si>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</si>
  <si>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</si>
  <si>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</si>
  <si>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</si>
  <si>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</si>
  <si>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</si>
  <si>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</si>
  <si>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</si>
  <si>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</si>
  <si>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</si>
  <si>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</si>
  <si>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</si>
  <si>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</si>
  <si>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</si>
  <si>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</si>
  <si>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</si>
  <si>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</si>
  <si>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</si>
  <si>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</si>
  <si>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</si>
  <si>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</si>
  <si>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</si>
  <si>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</si>
  <si>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</si>
  <si>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</si>
  <si>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</si>
  <si>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</si>
  <si>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</si>
  <si>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</si>
  <si>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</si>
  <si>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</si>
  <si>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</si>
  <si>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</si>
  <si>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</si>
  <si>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</si>
  <si>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</si>
  <si>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</si>
  <si>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</si>
  <si>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</si>
  <si>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</si>
  <si>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</si>
  <si>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</si>
  <si>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</si>
  <si>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</si>
  <si>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</si>
  <si>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</si>
  <si>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</si>
  <si>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</si>
  <si>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</si>
  <si>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</si>
  <si>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</si>
  <si>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</si>
  <si>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</si>
  <si>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</si>
  <si>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</si>
  <si>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</si>
  <si>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</si>
  <si>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</si>
  <si>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</si>
  <si>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</si>
  <si>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</si>
  <si>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</si>
  <si>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</si>
  <si>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</si>
  <si>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</si>
  <si>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</si>
  <si>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</si>
  <si>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</si>
  <si>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</si>
  <si>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</si>
  <si>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</si>
  <si>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</si>
  <si>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</si>
  <si>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</si>
  <si>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</si>
  <si>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</si>
  <si>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</si>
  <si>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</si>
  <si>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</si>
  <si>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</si>
  <si>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</si>
  <si>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</si>
  <si>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</si>
  <si>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</si>
  <si>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</si>
  <si>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</si>
  <si>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</si>
  <si>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</si>
  <si>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</si>
  <si>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</si>
  <si>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</si>
  <si>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</si>
  <si>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</si>
  <si>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</si>
  <si>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</si>
  <si>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</si>
  <si>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</si>
  <si>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</si>
  <si>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</si>
  <si>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</si>
  <si>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</si>
  <si>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</si>
  <si>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</si>
  <si>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</si>
  <si>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</si>
  <si>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</si>
  <si>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</si>
  <si>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</si>
  <si>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</si>
  <si>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</si>
  <si>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</si>
  <si>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</si>
  <si>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</si>
  <si>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</si>
  <si>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</si>
  <si>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</si>
  <si>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</si>
  <si>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</si>
  <si>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</si>
  <si>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</si>
  <si>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</si>
  <si>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</si>
  <si>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</si>
  <si>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</si>
  <si>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</si>
  <si>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</si>
  <si>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</si>
  <si>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</si>
  <si>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</si>
  <si>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</si>
  <si>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</si>
  <si>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</si>
  <si>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</si>
  <si>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</si>
  <si>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</si>
  <si>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</si>
  <si>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</si>
  <si>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</si>
  <si>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</si>
  <si>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</si>
  <si>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</si>
  <si>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</si>
  <si>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</si>
  <si>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</si>
  <si>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</si>
  <si>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</si>
  <si>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</si>
  <si>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</si>
  <si>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</si>
  <si>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</si>
  <si>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</si>
  <si>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</si>
  <si>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</si>
  <si>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</si>
  <si>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</si>
  <si>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</si>
  <si>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</si>
  <si>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</si>
  <si>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</si>
  <si>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</si>
  <si>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</si>
  <si>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</si>
  <si>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</si>
  <si>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</si>
  <si>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</si>
  <si>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</si>
  <si>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</si>
  <si>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</si>
  <si>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</si>
  <si>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</si>
  <si>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</si>
  <si>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</si>
  <si>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</si>
  <si>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</si>
  <si>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</si>
  <si>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</si>
  <si>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</si>
  <si>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</si>
  <si>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</si>
  <si>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</si>
  <si>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</si>
  <si>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</si>
  <si>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</si>
  <si>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</si>
  <si>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</si>
  <si>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</si>
  <si>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</si>
  <si>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</si>
  <si>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</si>
  <si>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</si>
  <si>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</si>
  <si>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</si>
  <si>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</si>
  <si>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</si>
  <si>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</si>
  <si>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</si>
  <si>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</si>
  <si>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</si>
  <si>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</si>
  <si>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</si>
  <si>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</si>
  <si>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</si>
  <si>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</si>
  <si>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</si>
  <si>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</si>
  <si>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</si>
  <si>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</si>
  <si>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</si>
  <si>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</si>
  <si>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</si>
  <si>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</si>
  <si>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</si>
  <si>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</si>
  <si>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</si>
  <si>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</si>
  <si>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</si>
  <si>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</si>
  <si>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</si>
  <si>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</si>
  <si>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</si>
  <si>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</si>
  <si>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</si>
  <si>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</si>
  <si>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</si>
  <si>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</si>
  <si>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</si>
  <si>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</si>
  <si>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</si>
  <si>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</si>
  <si>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</si>
  <si>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</si>
  <si>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</si>
  <si>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</si>
  <si>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</si>
  <si>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</si>
  <si>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</si>
  <si>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</si>
  <si>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</si>
  <si>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</si>
  <si>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</si>
  <si>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</si>
  <si>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</si>
  <si>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</si>
  <si>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</si>
  <si>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</si>
  <si>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</si>
  <si>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</si>
  <si>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</si>
  <si>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</si>
  <si>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</si>
  <si>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</si>
  <si>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</si>
  <si>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</si>
  <si>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</si>
  <si>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</si>
  <si>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</si>
  <si>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</si>
  <si>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</si>
  <si>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</si>
  <si>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</si>
  <si>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</si>
  <si>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</si>
  <si>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</si>
  <si>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</si>
  <si>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</si>
  <si>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</si>
  <si>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</si>
  <si>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</si>
  <si>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</si>
  <si>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</si>
  <si>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</si>
  <si>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</si>
  <si>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</si>
  <si>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</si>
  <si>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</si>
  <si>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</si>
  <si>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</si>
  <si>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</si>
  <si>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</si>
  <si>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</si>
  <si>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</si>
  <si>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</si>
  <si>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</si>
  <si>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</si>
  <si>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</si>
  <si>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</si>
  <si>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</si>
  <si>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</si>
  <si>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</si>
  <si>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</si>
  <si>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</si>
  <si>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</si>
  <si>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</si>
  <si>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</si>
  <si>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</si>
  <si>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</si>
  <si>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</si>
  <si>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</si>
  <si>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</si>
  <si>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</si>
  <si>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</si>
  <si>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</si>
  <si>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</si>
  <si>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</si>
  <si>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</si>
  <si>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</si>
  <si>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</si>
  <si>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</si>
  <si>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</si>
  <si>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</si>
  <si>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</si>
  <si>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</si>
  <si>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</si>
  <si>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</si>
  <si>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</si>
  <si>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</si>
  <si>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</si>
  <si>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</si>
  <si>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</si>
  <si>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</si>
  <si>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</si>
  <si>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</si>
  <si>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</si>
  <si>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</si>
  <si>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</si>
  <si>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</si>
  <si>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</si>
  <si>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</si>
  <si>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</si>
  <si>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</si>
  <si>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</si>
  <si>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</si>
  <si>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</si>
  <si>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</si>
  <si>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</si>
  <si>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</si>
  <si>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</si>
  <si>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</si>
  <si>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</si>
  <si>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</si>
  <si>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</si>
  <si>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</si>
  <si>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</si>
  <si>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</si>
  <si>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</si>
  <si>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</si>
  <si>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</si>
  <si>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</si>
  <si>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</si>
  <si>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</si>
  <si>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</si>
  <si>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</si>
  <si>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</si>
  <si>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</si>
  <si>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</si>
  <si>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</si>
  <si>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</si>
  <si>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</si>
  <si>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</si>
  <si>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</si>
  <si>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</si>
  <si>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</si>
  <si>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</si>
  <si>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</si>
  <si>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</si>
  <si>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</si>
  <si>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</si>
  <si>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</si>
  <si>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</si>
  <si>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</si>
  <si>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</si>
  <si>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</si>
  <si>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</si>
  <si>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</si>
  <si>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</si>
  <si>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</si>
  <si>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</si>
  <si>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</si>
  <si>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</si>
  <si>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</si>
  <si>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</si>
  <si>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</si>
  <si>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</si>
  <si>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</si>
  <si>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</si>
  <si>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</si>
  <si>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</si>
  <si>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</si>
  <si>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</si>
  <si>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</si>
  <si>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</si>
  <si>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</si>
  <si>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</si>
  <si>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</si>
  <si>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</si>
  <si>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</si>
  <si>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</si>
  <si>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</si>
  <si>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</si>
  <si>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</si>
  <si>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</si>
  <si>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</si>
  <si>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</si>
  <si>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</si>
  <si>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</si>
  <si>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</si>
  <si>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</si>
  <si>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</si>
  <si>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</si>
  <si>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</si>
  <si>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</si>
  <si>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</si>
  <si>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</si>
  <si>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</si>
  <si>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</si>
  <si>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</si>
  <si>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</si>
  <si>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</si>
  <si>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</si>
  <si>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</si>
  <si>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</si>
  <si>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</si>
  <si>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</si>
  <si>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</si>
  <si>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</si>
  <si>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</si>
  <si>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</si>
  <si>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</si>
  <si>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</si>
  <si>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</si>
  <si>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</si>
  <si>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</si>
  <si>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</si>
  <si>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</si>
  <si>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</si>
  <si>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</si>
  <si>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</si>
  <si>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</si>
  <si>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</si>
  <si>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</si>
  <si>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</si>
  <si>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</si>
  <si>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</si>
  <si>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</si>
  <si>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</si>
  <si>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</si>
  <si>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</si>
  <si>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</si>
  <si>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</si>
  <si>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</si>
  <si>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</si>
  <si>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</si>
  <si>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</si>
  <si>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</si>
  <si>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</si>
  <si>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</si>
  <si>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</si>
  <si>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</si>
  <si>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</si>
  <si>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</si>
  <si>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</si>
  <si>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</si>
  <si>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</si>
  <si>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</si>
  <si>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</si>
  <si>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</si>
  <si>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</si>
  <si>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</si>
  <si>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</si>
  <si>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</si>
  <si>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</si>
  <si>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</si>
  <si>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</si>
  <si>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</si>
  <si>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</si>
  <si>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</si>
  <si>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</si>
  <si>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</si>
  <si>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</si>
  <si>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</si>
  <si>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</si>
  <si>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</si>
  <si>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</si>
  <si>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</si>
  <si>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</si>
  <si>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</si>
  <si>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</si>
  <si>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</si>
  <si>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</si>
  <si>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</si>
  <si>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</si>
  <si>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</si>
  <si>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</si>
  <si>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</si>
  <si>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</si>
  <si>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</si>
  <si>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</si>
  <si>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</si>
  <si>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</si>
  <si>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</si>
  <si>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</si>
  <si>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</si>
  <si>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</si>
  <si>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</si>
  <si>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</si>
  <si>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</si>
  <si>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</si>
  <si>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</si>
  <si>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</si>
  <si>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</si>
  <si>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</si>
  <si>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</si>
  <si>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</si>
  <si>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</si>
  <si>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</si>
  <si>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</si>
  <si>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</si>
  <si>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</si>
  <si>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</si>
  <si>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</si>
  <si>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</si>
  <si>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</si>
  <si>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</si>
  <si>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</si>
  <si>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</si>
  <si>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</si>
  <si>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</si>
  <si>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</si>
  <si>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</si>
  <si>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</si>
  <si>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</si>
  <si>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</si>
  <si>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</si>
  <si>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</si>
  <si>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</si>
  <si>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</si>
  <si>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</si>
  <si>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</si>
  <si>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</si>
  <si>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</si>
  <si>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</si>
  <si>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</si>
  <si>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</si>
  <si>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</si>
  <si>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</si>
  <si>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</si>
  <si>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</si>
  <si>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</si>
  <si>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</si>
  <si>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</si>
  <si>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</si>
  <si>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</si>
  <si>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</si>
  <si>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</si>
  <si>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</si>
  <si>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</si>
  <si>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</si>
  <si>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</si>
  <si>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</si>
  <si>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</si>
  <si>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</si>
  <si>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</si>
  <si>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</si>
  <si>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</si>
  <si>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</si>
  <si>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</si>
  <si>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</si>
  <si>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</si>
  <si>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</si>
  <si>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</si>
  <si>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</si>
  <si>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</si>
  <si>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</si>
  <si>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</si>
  <si>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</si>
  <si>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</si>
  <si>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</si>
  <si>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</si>
  <si>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</si>
  <si>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</si>
  <si>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</si>
  <si>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</si>
  <si>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</si>
  <si>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</si>
  <si>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</si>
  <si>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</si>
  <si>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</si>
  <si>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</si>
  <si>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</si>
  <si>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</si>
  <si>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</si>
  <si>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</si>
  <si>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</si>
  <si>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</si>
  <si>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</si>
  <si>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</si>
  <si>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</si>
  <si>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</si>
  <si>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</si>
  <si>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</si>
  <si>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</si>
  <si>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</si>
  <si>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</si>
  <si>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</si>
  <si>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</si>
  <si>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</si>
  <si>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</si>
  <si>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</si>
  <si>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</si>
  <si>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</si>
  <si>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</si>
  <si>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</si>
  <si>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</si>
  <si>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</si>
  <si>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</si>
  <si>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</si>
  <si>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</si>
  <si>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</si>
  <si>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</si>
  <si>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</si>
  <si>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</si>
  <si>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</si>
  <si>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</si>
  <si>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</si>
  <si>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</si>
  <si>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</si>
  <si>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</si>
  <si>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</si>
  <si>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</si>
  <si>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</si>
  <si>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</si>
  <si>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</si>
  <si>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</si>
  <si>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</si>
  <si>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</si>
  <si>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</si>
  <si>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</si>
  <si>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</si>
  <si>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</si>
  <si>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</si>
  <si>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</si>
  <si>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</si>
  <si>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</si>
  <si>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</si>
  <si>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</si>
  <si>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</si>
  <si>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</si>
  <si>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</si>
  <si>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</si>
  <si>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</si>
  <si>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</si>
  <si>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</si>
  <si>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</si>
  <si>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</si>
  <si>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</si>
  <si>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</si>
  <si>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</si>
  <si>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</si>
  <si>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</si>
  <si>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</si>
  <si>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</si>
  <si>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</si>
  <si>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</si>
  <si>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</si>
  <si>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</si>
  <si>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</si>
  <si>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</si>
  <si>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</si>
  <si>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</si>
  <si>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</si>
  <si>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</si>
  <si>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</si>
  <si>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</si>
  <si>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</si>
  <si>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</si>
  <si>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</si>
  <si>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</si>
  <si>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</si>
  <si>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</si>
  <si>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</si>
  <si>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</si>
  <si>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</si>
  <si>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</si>
  <si>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</si>
  <si>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</si>
  <si>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</si>
  <si>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</si>
  <si>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</si>
  <si>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</si>
  <si>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</si>
  <si>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</si>
  <si>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</si>
  <si>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</si>
  <si>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</si>
  <si>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</si>
  <si>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</si>
  <si>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</si>
  <si>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</si>
  <si>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</si>
  <si>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</si>
  <si>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</si>
  <si>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</si>
  <si>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</si>
  <si>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</si>
  <si>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</si>
  <si>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</si>
  <si>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</si>
  <si>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</si>
  <si>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</si>
  <si>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</si>
  <si>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</si>
  <si>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</si>
  <si>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</si>
  <si>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</si>
  <si>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</si>
  <si>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</si>
  <si>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</si>
  <si>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</si>
  <si>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</si>
  <si>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</si>
  <si>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</si>
  <si>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</si>
  <si>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</si>
  <si>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</si>
  <si>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</si>
  <si>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</si>
  <si>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</si>
  <si>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</si>
  <si>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</si>
  <si>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</si>
  <si>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</si>
  <si>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</si>
  <si>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</si>
  <si>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</si>
  <si>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</si>
  <si>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</si>
  <si>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</si>
  <si>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</si>
  <si>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</si>
  <si>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</si>
  <si>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</si>
  <si>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</si>
  <si>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</si>
  <si>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</si>
  <si>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</si>
  <si>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</si>
  <si>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</si>
  <si>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</si>
  <si>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</si>
  <si>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</si>
  <si>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</si>
  <si>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</si>
  <si>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</si>
  <si>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</si>
  <si>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</si>
  <si>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</si>
  <si>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</si>
  <si>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</si>
  <si>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</si>
  <si>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</si>
  <si>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</si>
  <si>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</si>
  <si>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</si>
  <si>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</si>
  <si>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</si>
  <si>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</si>
  <si>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</si>
  <si>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</si>
  <si>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</si>
  <si>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</si>
  <si>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</si>
  <si>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</si>
  <si>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</si>
  <si>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</si>
  <si>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</si>
  <si>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</si>
  <si>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</si>
  <si>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</si>
  <si>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</si>
  <si>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</si>
  <si>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</si>
  <si>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</si>
  <si>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</si>
  <si>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</si>
  <si>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</si>
  <si>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</si>
  <si>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</si>
  <si>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</si>
  <si>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</si>
  <si>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</si>
  <si>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</si>
  <si>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</si>
  <si>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</si>
  <si>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</si>
  <si>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</si>
  <si>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</si>
  <si>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</si>
  <si>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</si>
  <si>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</si>
  <si>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</si>
  <si>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</si>
  <si>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</si>
  <si>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</si>
  <si>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</si>
  <si>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</si>
  <si>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</si>
  <si>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</si>
  <si>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</si>
  <si>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</si>
  <si>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</si>
  <si>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</si>
  <si>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</si>
  <si>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</si>
  <si>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</si>
  <si>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</si>
  <si>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</si>
  <si>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</si>
  <si>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</si>
  <si>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</si>
  <si>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</si>
  <si>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</si>
  <si>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</si>
  <si>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</si>
  <si>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</si>
  <si>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</si>
  <si>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</si>
  <si>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</si>
  <si>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</si>
  <si>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</si>
  <si>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</si>
  <si>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</si>
  <si>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</si>
  <si>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</si>
  <si>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</si>
  <si>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</si>
  <si>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</si>
  <si>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</si>
  <si>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</si>
  <si>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</si>
  <si>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</si>
  <si>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</si>
  <si>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</si>
  <si>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</si>
  <si>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</si>
  <si>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</si>
  <si>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</si>
  <si>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</si>
  <si>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</si>
  <si>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</si>
  <si>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</si>
  <si>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</si>
  <si>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</si>
  <si>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</si>
  <si>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</si>
  <si>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</si>
  <si>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</si>
  <si>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</si>
  <si>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</si>
  <si>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</si>
  <si>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</si>
  <si>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</si>
  <si>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</si>
  <si>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</si>
  <si>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</si>
  <si>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</si>
  <si>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</si>
  <si>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</si>
  <si>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</si>
  <si>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</si>
  <si>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</si>
  <si>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</si>
  <si>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</si>
  <si>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</si>
  <si>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</si>
  <si>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</si>
  <si>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</si>
  <si>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</si>
  <si>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</si>
  <si>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</si>
  <si>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</si>
  <si>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</si>
  <si>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</si>
  <si>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</si>
  <si>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</si>
  <si>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</si>
  <si>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</si>
  <si>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</si>
  <si>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</si>
  <si>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</si>
  <si>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</si>
  <si>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</si>
  <si>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</si>
  <si>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</si>
  <si>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</si>
  <si>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</si>
  <si>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</si>
  <si>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</si>
  <si>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</si>
  <si>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</si>
  <si>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</si>
  <si>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</si>
  <si>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</si>
  <si>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</si>
  <si>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</si>
  <si>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</si>
  <si>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</si>
  <si>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</si>
  <si>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</si>
  <si>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</si>
  <si>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</si>
  <si>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</si>
  <si>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</si>
  <si>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</si>
  <si>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</si>
  <si>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</si>
  <si>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</si>
  <si>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</si>
  <si>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</si>
  <si>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</si>
  <si>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</si>
  <si>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</si>
  <si>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</si>
  <si>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</si>
  <si>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</si>
  <si>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</si>
  <si>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</si>
  <si>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</si>
  <si>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</si>
  <si>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</si>
  <si>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</si>
  <si>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</si>
  <si>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</si>
  <si>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</si>
  <si>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</si>
  <si>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</si>
  <si>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</si>
  <si>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</si>
  <si>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</si>
  <si>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</si>
  <si>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</si>
  <si>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</si>
  <si>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</si>
  <si>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</si>
  <si>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</si>
  <si>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</si>
  <si>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</si>
  <si>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</si>
  <si>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</si>
  <si>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</si>
  <si>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</si>
  <si>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</si>
  <si>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</si>
  <si>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</si>
  <si>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</si>
  <si>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</si>
  <si>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</si>
  <si>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</si>
  <si>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</si>
  <si>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</si>
  <si>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</si>
  <si>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</si>
  <si>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</si>
  <si>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</si>
  <si>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</si>
  <si>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</si>
  <si>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</si>
  <si>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</si>
  <si>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</si>
  <si>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</si>
  <si>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</si>
  <si>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</si>
  <si>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</si>
  <si>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</si>
  <si>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</si>
  <si>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</si>
  <si>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</si>
  <si>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</si>
  <si>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</si>
  <si>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</si>
  <si>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</si>
  <si>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</si>
  <si>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</si>
  <si>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</si>
  <si>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</si>
  <si>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</si>
  <si>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</si>
  <si>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</si>
  <si>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</si>
  <si>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</si>
  <si>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</si>
  <si>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</si>
  <si>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</si>
  <si>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</si>
  <si>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</si>
  <si>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</si>
  <si>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</si>
  <si>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</si>
  <si>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</si>
  <si>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</si>
  <si>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</si>
  <si>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</si>
  <si>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</si>
  <si>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</si>
  <si>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</si>
  <si>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</si>
  <si>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</si>
  <si>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</si>
  <si>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</si>
  <si>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</si>
  <si>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</si>
  <si>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</si>
  <si>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</si>
  <si>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</si>
  <si>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</si>
  <si>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</si>
  <si>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</si>
  <si>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</si>
  <si>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</si>
  <si>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</si>
  <si>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</si>
  <si>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</si>
  <si>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</si>
  <si>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</si>
  <si>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</si>
  <si>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</si>
  <si>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</si>
  <si>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</si>
  <si>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</si>
  <si>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</si>
  <si>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</si>
  <si>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</si>
  <si>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</si>
  <si>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</si>
  <si>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</si>
  <si>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</si>
  <si>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</si>
  <si>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</si>
  <si>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</si>
  <si>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</si>
  <si>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</si>
  <si>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</si>
  <si>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</si>
  <si>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</si>
  <si>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</si>
  <si>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</si>
  <si>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</si>
  <si>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</si>
  <si>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</si>
  <si>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</si>
  <si>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</si>
  <si>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</si>
  <si>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</si>
  <si>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</si>
  <si>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</si>
  <si>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</si>
  <si>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</si>
  <si>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</si>
  <si>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</si>
  <si>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</si>
  <si>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</si>
  <si>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</si>
  <si>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</si>
  <si>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</si>
  <si>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</si>
  <si>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</si>
  <si>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</si>
  <si>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</si>
  <si>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</si>
  <si>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</si>
  <si>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</si>
  <si>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</si>
  <si>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</si>
  <si>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</si>
  <si>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</si>
  <si>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</si>
  <si>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</si>
  <si>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</si>
  <si>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</si>
  <si>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</si>
  <si>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</si>
  <si>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</si>
  <si>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</si>
  <si>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</si>
  <si>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</si>
  <si>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</si>
  <si>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</si>
  <si>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</si>
  <si>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</si>
  <si>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</si>
  <si>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</si>
  <si>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</si>
  <si>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</si>
  <si>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</si>
  <si>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</si>
  <si>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</si>
  <si>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</si>
  <si>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</si>
  <si>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</si>
  <si>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</si>
  <si>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</si>
  <si>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</si>
  <si>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</si>
  <si>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</si>
  <si>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</si>
  <si>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</si>
  <si>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</si>
  <si>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</si>
  <si>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</si>
  <si>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</si>
  <si>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</si>
  <si>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</si>
  <si>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</si>
  <si>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</si>
  <si>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</si>
  <si>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</si>
  <si>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</si>
  <si>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</si>
  <si>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</si>
  <si>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</si>
  <si>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</si>
  <si>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</si>
  <si>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</si>
  <si>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</si>
  <si>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</si>
  <si>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</si>
  <si>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</si>
  <si>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</si>
  <si>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</si>
  <si>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</si>
  <si>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</si>
  <si>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</si>
  <si>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</si>
  <si>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</si>
  <si>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</si>
  <si>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</si>
  <si>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</si>
  <si>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</si>
  <si>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</si>
  <si>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</si>
  <si>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</si>
  <si>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</si>
  <si>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</si>
  <si>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</si>
  <si>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</si>
  <si>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</si>
  <si>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</si>
  <si>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</si>
  <si>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</si>
  <si>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</si>
  <si>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</si>
  <si>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</si>
  <si>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</si>
  <si>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</si>
  <si>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</si>
  <si>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</si>
  <si>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</si>
  <si>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</si>
  <si>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</si>
  <si>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</si>
  <si>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</si>
  <si>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</si>
  <si>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</si>
  <si>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</si>
  <si>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</si>
  <si>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</si>
  <si>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</si>
  <si>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</si>
  <si>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</si>
  <si>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</si>
  <si>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</si>
  <si>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</si>
  <si>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</si>
  <si>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</si>
  <si>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</si>
  <si>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</si>
  <si>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</si>
  <si>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</si>
  <si>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</si>
  <si>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</si>
  <si>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</si>
  <si>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</si>
  <si>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</si>
  <si>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</si>
  <si>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</si>
  <si>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</si>
  <si>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</si>
  <si>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</si>
  <si>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</si>
  <si>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</si>
  <si>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</si>
  <si>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</si>
  <si>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</si>
  <si>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</si>
  <si>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</si>
  <si>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</si>
  <si>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</si>
  <si>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</si>
  <si>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</si>
  <si>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</si>
  <si>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</si>
  <si>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</si>
  <si>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</si>
  <si>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</si>
  <si>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</si>
  <si>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</si>
  <si>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</si>
  <si>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</si>
  <si>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</si>
  <si>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</si>
  <si>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</si>
  <si>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</si>
  <si>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</si>
  <si>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</si>
  <si>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</si>
  <si>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</si>
  <si>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</si>
  <si>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</si>
  <si>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</si>
  <si>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</si>
  <si>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</si>
  <si>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</si>
  <si>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</si>
  <si>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</si>
  <si>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</si>
  <si>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</si>
  <si>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</si>
  <si>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</si>
  <si>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</si>
  <si>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</si>
  <si>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</si>
  <si>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</si>
  <si>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</si>
  <si>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</si>
  <si>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</si>
  <si>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</si>
  <si>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</si>
  <si>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</si>
  <si>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</si>
  <si>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</si>
  <si>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</si>
  <si>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</si>
  <si>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</si>
  <si>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</si>
  <si>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</si>
  <si>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</si>
  <si>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</si>
  <si>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</si>
  <si>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</si>
  <si>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</si>
  <si>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</si>
  <si>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</si>
  <si>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</si>
  <si>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</si>
  <si>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</si>
  <si>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</si>
  <si>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</si>
  <si>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</si>
  <si>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</si>
  <si>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</si>
  <si>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</si>
  <si>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</si>
  <si>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</si>
  <si>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</si>
  <si>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</si>
  <si>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</si>
  <si>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</si>
  <si>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</si>
  <si>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</si>
  <si>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</si>
  <si>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</si>
  <si>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</si>
  <si>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</si>
  <si>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</si>
  <si>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</si>
  <si>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</si>
  <si>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</si>
  <si>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</si>
  <si>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</si>
  <si>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</si>
  <si>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</si>
  <si>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</si>
  <si>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</si>
  <si>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</si>
  <si>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</si>
  <si>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</si>
  <si>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</si>
  <si>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</si>
  <si>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</si>
  <si>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</si>
  <si>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</si>
  <si>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</si>
  <si>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</si>
  <si>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</si>
  <si>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</si>
  <si>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</si>
  <si>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</si>
  <si>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</si>
  <si>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</si>
  <si>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</si>
  <si>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</si>
  <si>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</si>
  <si>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</si>
  <si>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</si>
  <si>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</si>
  <si>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</si>
  <si>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</si>
  <si>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</si>
  <si>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</si>
  <si>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</si>
  <si>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</si>
  <si>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</si>
  <si>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</si>
  <si>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</si>
  <si>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</si>
  <si>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</si>
  <si>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</si>
  <si>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</si>
  <si>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</si>
  <si>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</si>
  <si>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</si>
  <si>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</si>
  <si>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</si>
  <si>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</si>
  <si>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</si>
  <si>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</si>
  <si>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</si>
  <si>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</si>
  <si>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</si>
  <si>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</si>
  <si>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</si>
  <si>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</si>
  <si>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</si>
  <si>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</si>
  <si>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</si>
  <si>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</si>
  <si>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</si>
  <si>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</si>
  <si>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</si>
  <si>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</si>
  <si>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</si>
  <si>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</si>
  <si>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</si>
  <si>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</si>
  <si>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</si>
  <si>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</si>
  <si>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</si>
  <si>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</si>
  <si>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</si>
  <si>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</si>
  <si>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</si>
  <si>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</si>
  <si>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</si>
  <si>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</si>
  <si>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</si>
  <si>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</si>
  <si>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</si>
  <si>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</si>
  <si>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</si>
  <si>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</si>
  <si>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</si>
  <si>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</si>
  <si>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</si>
  <si>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</si>
  <si>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</si>
  <si>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</si>
  <si>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</si>
  <si>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</si>
  <si>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</si>
  <si>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</si>
  <si>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</si>
  <si>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</si>
  <si>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</si>
  <si>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</si>
  <si>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</si>
  <si>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</si>
  <si>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</si>
  <si>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</si>
  <si>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</si>
  <si>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</si>
  <si>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</si>
  <si>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</si>
  <si>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</si>
  <si>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</si>
  <si>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</si>
  <si>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</si>
  <si>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</si>
  <si>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</si>
  <si>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</si>
  <si>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</si>
  <si>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</si>
  <si>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</si>
  <si>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</si>
  <si>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</si>
  <si>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</si>
  <si>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</si>
  <si>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</si>
  <si>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</si>
  <si>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</si>
  <si>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</si>
  <si>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</si>
  <si>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</si>
  <si>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</si>
  <si>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</si>
  <si>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</si>
  <si>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</si>
  <si>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</si>
  <si>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</si>
  <si>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</si>
  <si>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</si>
  <si>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</si>
  <si>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</si>
  <si>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</si>
  <si>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</si>
  <si>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</si>
  <si>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</si>
  <si>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</si>
  <si>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</si>
  <si>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</si>
  <si>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</si>
  <si>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</si>
  <si>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</si>
  <si>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</si>
  <si>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</si>
  <si>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</si>
  <si>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</si>
  <si>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</si>
  <si>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</si>
  <si>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</si>
  <si>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</si>
  <si>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</si>
  <si>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</si>
  <si>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</si>
  <si>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</si>
  <si>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</si>
  <si>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</si>
  <si>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</si>
  <si>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</si>
  <si>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</si>
  <si>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</si>
  <si>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</si>
  <si>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</si>
  <si>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</si>
  <si>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</si>
  <si>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</si>
  <si>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</si>
  <si>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</si>
  <si>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</si>
  <si>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</si>
  <si>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</si>
  <si>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</si>
  <si>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</si>
  <si>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</si>
  <si>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</si>
  <si>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</si>
  <si>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</si>
  <si>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</si>
  <si>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</si>
  <si>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</si>
  <si>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</si>
  <si>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</si>
  <si>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</si>
  <si>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</si>
  <si>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</si>
  <si>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</si>
  <si>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</si>
  <si>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</si>
  <si>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</si>
  <si>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</si>
  <si>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</si>
  <si>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</si>
  <si>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</si>
  <si>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</si>
  <si>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</si>
  <si>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</si>
  <si>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</si>
  <si>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</si>
  <si>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</si>
  <si>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</si>
  <si>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</si>
  <si>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</si>
  <si>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</si>
  <si>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</si>
  <si>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</si>
  <si>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</si>
  <si>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</si>
  <si>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</si>
  <si>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</si>
  <si>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</si>
  <si>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</si>
  <si>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</si>
  <si>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</si>
  <si>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</si>
  <si>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</si>
  <si>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</si>
  <si>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</si>
  <si>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</si>
  <si>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</si>
  <si>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</si>
  <si>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</si>
  <si>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</si>
  <si>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</si>
  <si>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</si>
  <si>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</si>
  <si>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</si>
  <si>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</si>
  <si>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</si>
  <si>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</si>
  <si>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</si>
  <si>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</si>
  <si>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</si>
  <si>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</si>
  <si>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</si>
  <si>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</si>
  <si>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</si>
  <si>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</si>
  <si>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</si>
  <si>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</si>
  <si>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</si>
  <si>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</si>
  <si>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</si>
  <si>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</si>
  <si>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</si>
  <si>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</si>
  <si>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</si>
  <si>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</si>
  <si>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</si>
  <si>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</si>
  <si>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</si>
  <si>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</si>
  <si>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</si>
  <si>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</si>
  <si>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</si>
  <si>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</si>
  <si>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</si>
  <si>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</si>
  <si>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</si>
  <si>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</si>
  <si>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</si>
  <si>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</si>
  <si>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</si>
  <si>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</si>
  <si>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</si>
  <si>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</si>
  <si>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</si>
  <si>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</si>
  <si>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</si>
  <si>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</si>
  <si>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</si>
  <si>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</si>
  <si>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</si>
  <si>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</si>
  <si>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</si>
  <si>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</si>
  <si>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</si>
  <si>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</si>
  <si>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</si>
  <si>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</si>
  <si>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</si>
  <si>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</si>
  <si>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</si>
  <si>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</si>
  <si>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</si>
  <si>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</si>
  <si>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</si>
  <si>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</si>
  <si>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</si>
  <si>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</si>
  <si>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</si>
  <si>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</si>
  <si>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</si>
  <si>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</si>
  <si>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</si>
  <si>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</si>
  <si>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</si>
  <si>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</si>
  <si>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</si>
  <si>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</si>
  <si>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</si>
  <si>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</si>
  <si>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</si>
  <si>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</si>
  <si>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</si>
  <si>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</si>
  <si>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</si>
  <si>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</si>
  <si>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</si>
  <si>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</si>
  <si>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</si>
  <si>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</si>
  <si>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</si>
  <si>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</si>
  <si>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</si>
  <si>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</si>
  <si>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</si>
  <si>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</si>
  <si>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</si>
  <si>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</si>
  <si>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</si>
  <si>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</si>
  <si>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</si>
  <si>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</si>
  <si>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</si>
  <si>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</si>
  <si>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</si>
  <si>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</si>
  <si>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</si>
  <si>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</si>
  <si>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</si>
  <si>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</si>
  <si>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</si>
  <si>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</si>
  <si>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</si>
  <si>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</si>
  <si>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</si>
  <si>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</si>
  <si>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</si>
  <si>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</si>
  <si>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</si>
  <si>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</si>
  <si>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</si>
  <si>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</si>
  <si>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</si>
  <si>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</si>
  <si>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</si>
  <si>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</si>
  <si>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</si>
  <si>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</si>
  <si>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</si>
  <si>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</si>
  <si>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</si>
  <si>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</si>
  <si>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</si>
  <si>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</si>
  <si>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</si>
  <si>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</si>
  <si>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</si>
  <si>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</si>
  <si>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</si>
  <si>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</si>
  <si>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</si>
  <si>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</si>
  <si>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</si>
  <si>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</si>
  <si>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</si>
  <si>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</si>
  <si>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</si>
  <si>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</si>
  <si>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</si>
  <si>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</si>
  <si>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</si>
  <si>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</si>
  <si>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</si>
  <si>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</si>
  <si>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</si>
  <si>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</si>
  <si>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</si>
  <si>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</si>
  <si>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</si>
  <si>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</si>
  <si>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</si>
  <si>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</si>
  <si>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</si>
  <si>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</si>
  <si>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</si>
  <si>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</si>
  <si>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</si>
  <si>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</si>
  <si>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</si>
  <si>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</si>
  <si>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</si>
  <si>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</si>
  <si>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</si>
  <si>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</si>
  <si>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</si>
  <si>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</si>
  <si>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</si>
  <si>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</si>
  <si>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</si>
  <si>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</si>
  <si>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</si>
  <si>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</si>
  <si>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</si>
  <si>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</si>
  <si>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</si>
  <si>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</si>
  <si>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</si>
  <si>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</si>
  <si>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</si>
  <si>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</si>
  <si>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</si>
  <si>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</si>
  <si>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</si>
  <si>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</si>
  <si>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</si>
  <si>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</si>
  <si>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</si>
  <si>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</si>
  <si>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</si>
  <si>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</si>
  <si>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</si>
  <si>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</si>
  <si>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</si>
  <si>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</si>
  <si>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</si>
  <si>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</si>
  <si>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</si>
  <si>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</si>
  <si>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</si>
  <si>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</si>
  <si>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</si>
  <si>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</si>
  <si>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</si>
  <si>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</si>
  <si>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</si>
  <si>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</si>
  <si>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</si>
  <si>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</si>
  <si>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</si>
  <si>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</si>
  <si>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</si>
  <si>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</si>
  <si>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</si>
  <si>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</si>
  <si>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</si>
  <si>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</si>
  <si>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</si>
  <si>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</si>
  <si>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</si>
  <si>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</si>
  <si>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</si>
  <si>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</si>
  <si>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</si>
  <si>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</si>
  <si>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</si>
  <si>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</si>
  <si>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</si>
  <si>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</si>
  <si>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</si>
  <si>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</si>
  <si>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</si>
  <si>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</si>
  <si>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</si>
  <si>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</si>
  <si>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</si>
  <si>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</si>
  <si>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</si>
  <si>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</si>
  <si>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</si>
  <si>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</si>
  <si>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</si>
  <si>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</si>
  <si>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</si>
  <si>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</si>
  <si>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</si>
  <si>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</si>
  <si>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</si>
  <si>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</si>
  <si>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</si>
  <si>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</si>
  <si>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</si>
  <si>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</si>
  <si>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</si>
  <si>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</si>
  <si>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</si>
  <si>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</si>
  <si>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</si>
  <si>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</si>
  <si>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</si>
  <si>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</si>
  <si>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</si>
  <si>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</si>
  <si>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</si>
  <si>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</si>
  <si>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</si>
  <si>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</si>
  <si>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</si>
  <si>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</si>
  <si>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</si>
  <si>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</si>
  <si>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</si>
  <si>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</si>
  <si>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</si>
  <si>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</si>
  <si>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</si>
  <si>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</si>
  <si>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</si>
  <si>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</si>
  <si>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</si>
  <si>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</si>
  <si>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</si>
  <si>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</si>
  <si>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</si>
  <si>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</si>
  <si>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</si>
  <si>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</si>
  <si>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</si>
  <si>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</si>
  <si>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</si>
  <si>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</si>
  <si>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</si>
  <si>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</si>
  <si>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</si>
  <si>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</si>
  <si>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</si>
  <si>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</si>
  <si>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</si>
  <si>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</si>
  <si>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</si>
  <si>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</si>
  <si>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</si>
  <si>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</si>
  <si>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</si>
  <si>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</si>
  <si>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</si>
  <si>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</si>
  <si>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</si>
  <si>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</si>
  <si>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</si>
  <si>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</si>
  <si>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</si>
  <si>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</si>
  <si>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</si>
  <si>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</si>
  <si>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</si>
  <si>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</si>
  <si>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</si>
  <si>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</si>
  <si>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</si>
  <si>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</si>
  <si>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</si>
  <si>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</si>
  <si>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</si>
  <si>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</si>
  <si>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</si>
  <si>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</si>
  <si>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</si>
  <si>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</si>
  <si>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</si>
  <si>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</si>
  <si>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</si>
  <si>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</si>
  <si>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</si>
  <si>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</si>
  <si>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</si>
  <si>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</si>
  <si>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</si>
  <si>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</si>
  <si>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</si>
  <si>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</si>
  <si>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</si>
  <si>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</si>
  <si>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</si>
  <si>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</si>
  <si>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</si>
  <si>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</si>
  <si>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</si>
  <si>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</si>
  <si>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</si>
  <si>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</si>
  <si>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</si>
  <si>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</si>
  <si>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</si>
  <si>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</si>
  <si>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</si>
  <si>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</si>
  <si>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</si>
  <si>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</si>
  <si>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</si>
  <si>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</si>
  <si>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</si>
  <si>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</si>
  <si>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</si>
  <si>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</si>
  <si>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</si>
  <si>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</si>
  <si>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</si>
  <si>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</si>
  <si>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</si>
  <si>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</si>
  <si>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</si>
  <si>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</si>
  <si>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</si>
  <si>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</si>
  <si>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</si>
  <si>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</si>
  <si>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</si>
  <si>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</si>
  <si>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</si>
  <si>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</si>
  <si>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</si>
  <si>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</si>
  <si>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</si>
  <si>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</si>
  <si>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</si>
  <si>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</si>
  <si>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</si>
  <si>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</si>
  <si>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</si>
  <si>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</si>
  <si>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</si>
  <si>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</si>
  <si>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</si>
  <si>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</si>
  <si>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</si>
  <si>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</si>
  <si>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</si>
  <si>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</si>
  <si>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</si>
  <si>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</si>
  <si>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</si>
  <si>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</si>
  <si>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</si>
  <si>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</si>
  <si>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</si>
  <si>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</si>
  <si>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</si>
  <si>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</si>
  <si>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</si>
  <si>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</si>
  <si>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</si>
  <si>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</si>
  <si>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</si>
  <si>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</si>
  <si>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</si>
  <si>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</si>
  <si>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</si>
  <si>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</si>
  <si>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</si>
  <si>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</si>
  <si>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</si>
  <si>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</si>
  <si>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</si>
  <si>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</si>
  <si>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</si>
  <si>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</si>
  <si>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</si>
  <si>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</si>
  <si>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</si>
  <si>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</si>
  <si>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</si>
  <si>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</si>
  <si>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</si>
  <si>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</si>
  <si>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</si>
  <si>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</si>
  <si>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</si>
  <si>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</si>
  <si>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</si>
  <si>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</si>
  <si>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</si>
  <si>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</si>
  <si>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</si>
  <si>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</si>
  <si>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</si>
  <si>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</si>
  <si>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</si>
  <si>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</si>
  <si>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</si>
  <si>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</si>
  <si>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</si>
  <si>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</si>
  <si>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</si>
  <si>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</si>
  <si>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</si>
  <si>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</si>
  <si>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</si>
  <si>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</si>
  <si>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</si>
  <si>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</si>
  <si>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</si>
  <si>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</si>
  <si>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</si>
  <si>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</si>
  <si>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</si>
  <si>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</si>
  <si>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</si>
  <si>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</si>
  <si>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</si>
  <si>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</si>
  <si>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</si>
  <si>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</si>
  <si>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</si>
  <si>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</si>
  <si>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</si>
  <si>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</si>
  <si>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</si>
  <si>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</si>
  <si>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</si>
  <si>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</si>
  <si>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</si>
  <si>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</si>
  <si>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</si>
  <si>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</si>
  <si>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</si>
  <si>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</si>
  <si>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</si>
  <si>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</si>
  <si>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</si>
  <si>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</si>
  <si>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</si>
  <si>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</si>
  <si>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</si>
  <si>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</si>
  <si>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</si>
  <si>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</si>
  <si>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</si>
  <si>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</si>
  <si>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</si>
  <si>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</si>
  <si>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</si>
  <si>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</si>
  <si>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</si>
  <si>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</si>
  <si>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</si>
  <si>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</si>
  <si>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</si>
  <si>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</si>
  <si>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</si>
  <si>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</si>
  <si>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</si>
  <si>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</si>
  <si>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</si>
  <si>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</si>
  <si>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</si>
  <si>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</si>
  <si>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</si>
  <si>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</si>
  <si>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</si>
  <si>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</si>
  <si>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</si>
  <si>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</si>
  <si>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</si>
  <si>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</si>
  <si>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</si>
  <si>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</si>
  <si>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</si>
  <si>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</si>
  <si>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</si>
  <si>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</si>
  <si>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</si>
  <si>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</si>
  <si>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</si>
  <si>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</si>
  <si>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</si>
  <si>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</si>
  <si>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</si>
  <si>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</si>
  <si>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</si>
  <si>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</si>
  <si>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</si>
  <si>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</si>
  <si>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</si>
  <si>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</si>
  <si>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</si>
  <si>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</si>
  <si>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</si>
  <si>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</si>
  <si>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</si>
  <si>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</si>
  <si>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</si>
  <si>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</si>
  <si>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</si>
  <si>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</si>
  <si>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</si>
  <si>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</si>
  <si>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</si>
  <si>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</si>
  <si>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</si>
  <si>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</si>
  <si>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</si>
  <si>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</si>
  <si>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</si>
  <si>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</si>
  <si>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</si>
  <si>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</si>
  <si>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</si>
  <si>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</si>
  <si>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</si>
  <si>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</si>
  <si>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</si>
  <si>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</si>
  <si>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</si>
  <si>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</si>
  <si>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</si>
  <si>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</si>
  <si>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</si>
  <si>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</si>
  <si>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</si>
  <si>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</si>
  <si>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</si>
  <si>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</si>
  <si>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</si>
  <si>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</si>
  <si>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</si>
  <si>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</si>
  <si>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</si>
  <si>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</si>
  <si>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</si>
  <si>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</si>
  <si>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</si>
  <si>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</si>
  <si>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</si>
  <si>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</si>
  <si>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</si>
  <si>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</si>
  <si>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</si>
  <si>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</si>
  <si>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</si>
  <si>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</si>
  <si>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</si>
  <si>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</si>
  <si>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</si>
  <si>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</si>
  <si>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</si>
  <si>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</si>
  <si>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</si>
  <si>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</si>
  <si>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</si>
  <si>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</si>
  <si>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</si>
  <si>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</si>
  <si>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</si>
  <si>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</si>
  <si>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</si>
  <si>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</si>
  <si>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</si>
  <si>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</si>
  <si>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</si>
  <si>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</si>
  <si>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</si>
  <si>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</si>
  <si>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</si>
  <si>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</si>
  <si>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</si>
  <si>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</si>
  <si>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</si>
  <si>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</si>
  <si>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</si>
  <si>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</si>
  <si>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</si>
  <si>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</si>
  <si>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</si>
  <si>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</si>
  <si>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</si>
  <si>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</si>
  <si>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</si>
  <si>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</si>
  <si>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</si>
  <si>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</si>
  <si>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</si>
  <si>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</si>
  <si>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</si>
  <si>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</si>
  <si>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</si>
  <si>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</si>
  <si>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</si>
  <si>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</si>
  <si>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</si>
  <si>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</si>
  <si>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</si>
  <si>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</si>
  <si>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</si>
  <si>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</si>
  <si>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</si>
  <si>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</si>
  <si>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</si>
  <si>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</si>
  <si>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</si>
  <si>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</si>
  <si>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</si>
  <si>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</si>
  <si>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</si>
  <si>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</si>
  <si>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</si>
  <si>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</si>
  <si>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</si>
  <si>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</si>
  <si>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</si>
  <si>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</si>
  <si>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</si>
  <si>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</si>
  <si>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</si>
  <si>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</si>
  <si>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</si>
  <si>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</si>
  <si>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</si>
  <si>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</si>
  <si>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</si>
  <si>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</si>
  <si>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</si>
  <si>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</si>
  <si>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</si>
  <si>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</si>
  <si>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</si>
  <si>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</si>
  <si>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</si>
  <si>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</si>
  <si>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</si>
  <si>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</si>
  <si>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</si>
  <si>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</si>
  <si>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</si>
  <si>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</si>
  <si>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</si>
  <si>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</si>
  <si>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</si>
  <si>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</si>
  <si>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</si>
  <si>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</si>
  <si>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</si>
  <si>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</si>
  <si>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</si>
  <si>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</si>
  <si>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</si>
  <si>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</si>
  <si>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</si>
  <si>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</si>
  <si>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</si>
  <si>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</si>
  <si>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</si>
  <si>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</si>
  <si>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</si>
  <si>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</si>
  <si>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</si>
  <si>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</si>
  <si>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</si>
  <si>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</si>
  <si>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</si>
  <si>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</si>
  <si>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</si>
  <si>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</si>
  <si>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</si>
  <si>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</si>
  <si>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</si>
  <si>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</si>
  <si>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</si>
  <si>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</si>
  <si>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</si>
  <si>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</si>
  <si>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</si>
  <si>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</si>
  <si>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</si>
  <si>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</si>
  <si>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</si>
  <si>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</si>
  <si>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</si>
  <si>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</si>
  <si>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</si>
  <si>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</si>
  <si>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</si>
  <si>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</si>
  <si>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</si>
  <si>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</si>
  <si>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</si>
  <si>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</si>
  <si>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</si>
  <si>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</si>
  <si>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</si>
  <si>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</si>
  <si>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</si>
  <si>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</si>
  <si>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</si>
  <si>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</si>
  <si>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</si>
  <si>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</si>
  <si>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</si>
  <si>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</si>
  <si>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</si>
  <si>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</si>
  <si>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</si>
  <si>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</si>
  <si>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</si>
  <si>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</si>
  <si>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</si>
  <si>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</si>
  <si>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</si>
  <si>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</si>
  <si>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</si>
  <si>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</si>
  <si>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</si>
  <si>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</si>
  <si>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</si>
  <si>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</si>
  <si>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</si>
  <si>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</si>
  <si>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</si>
  <si>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</si>
  <si>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</si>
  <si>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</si>
  <si>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</si>
  <si>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</si>
  <si>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</si>
  <si>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</si>
  <si>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</si>
  <si>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</si>
  <si>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</si>
  <si>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</si>
  <si>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</si>
  <si>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</si>
  <si>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</si>
  <si>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</si>
  <si>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</si>
  <si>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</si>
  <si>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</si>
  <si>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</si>
  <si>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</si>
  <si>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</si>
  <si>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</si>
  <si>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</si>
  <si>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</si>
  <si>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</si>
  <si>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</si>
  <si>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</si>
  <si>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</si>
  <si>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</si>
  <si>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</si>
  <si>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</si>
  <si>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</si>
  <si>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</si>
  <si>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</si>
  <si>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</si>
  <si>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</si>
  <si>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</si>
  <si>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</si>
  <si>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</si>
  <si>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</si>
  <si>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</si>
  <si>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</si>
  <si>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</si>
  <si>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</si>
  <si>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</si>
  <si>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</si>
  <si>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</si>
  <si>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</si>
  <si>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</si>
  <si>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</si>
  <si>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</si>
  <si>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</si>
  <si>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</si>
  <si>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</si>
  <si>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</si>
  <si>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</si>
  <si>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</si>
  <si>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</si>
  <si>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</si>
  <si>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</si>
  <si>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</si>
  <si>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</si>
  <si>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</si>
  <si>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</si>
  <si>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</si>
  <si>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</si>
  <si>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</si>
  <si>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</si>
  <si>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</si>
  <si>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</si>
  <si>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</si>
  <si>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</si>
  <si>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</si>
  <si>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</si>
  <si>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</si>
  <si>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</si>
  <si>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</si>
  <si>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</si>
  <si>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</si>
  <si>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</si>
  <si>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</si>
  <si>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</si>
  <si>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</si>
  <si>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</si>
  <si>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</si>
  <si>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</si>
  <si>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</si>
  <si>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</si>
  <si>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</si>
  <si>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</si>
  <si>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</si>
  <si>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</si>
  <si>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</si>
  <si>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</si>
  <si>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</si>
  <si>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</si>
  <si>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</si>
  <si>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</si>
  <si>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</si>
  <si>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</si>
  <si>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</si>
  <si>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</si>
  <si>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</si>
  <si>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</si>
  <si>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</si>
  <si>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</si>
  <si>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</si>
  <si>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</si>
  <si>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</si>
  <si>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</si>
  <si>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</si>
  <si>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</si>
  <si>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</si>
  <si>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</si>
  <si>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</si>
  <si>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</si>
  <si>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</si>
  <si>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</si>
  <si>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</si>
  <si>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</si>
  <si>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</si>
  <si>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</si>
  <si>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</si>
  <si>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</si>
  <si>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</si>
  <si>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</si>
  <si>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</si>
  <si>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</si>
  <si>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</si>
  <si>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</si>
  <si>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</si>
  <si>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</si>
  <si>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</si>
  <si>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</si>
  <si>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</si>
  <si>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</si>
  <si>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</si>
  <si>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</si>
  <si>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</si>
  <si>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</si>
  <si>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</si>
  <si>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</si>
  <si>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</si>
  <si>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</si>
  <si>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</si>
  <si>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</si>
  <si>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</si>
  <si>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</si>
  <si>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</si>
  <si>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</si>
  <si>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</si>
  <si>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</si>
  <si>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</si>
  <si>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</si>
  <si>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</si>
  <si>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</si>
  <si>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</si>
  <si>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</si>
  <si>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</si>
  <si>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</si>
  <si>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</si>
  <si>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</si>
  <si>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</si>
  <si>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</si>
  <si>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</si>
  <si>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</si>
  <si>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</si>
  <si>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</si>
  <si>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</si>
  <si>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</si>
  <si>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</si>
  <si>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</si>
  <si>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</si>
  <si>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</si>
  <si>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</si>
  <si>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</si>
  <si>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</si>
  <si>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</si>
  <si>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</si>
  <si>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</si>
  <si>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</si>
  <si>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</si>
  <si>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</si>
  <si>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</si>
  <si>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</si>
  <si>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</si>
  <si>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</si>
  <si>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</si>
  <si>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</si>
  <si>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</si>
  <si>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</si>
  <si>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</si>
  <si>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</si>
  <si>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</si>
  <si>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</si>
  <si>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</si>
  <si>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</si>
  <si>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</si>
  <si>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</si>
  <si>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</si>
  <si>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</si>
  <si>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</si>
  <si>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</si>
  <si>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</si>
  <si>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</si>
  <si>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</si>
  <si>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</si>
  <si>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</si>
  <si>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</si>
  <si>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</si>
  <si>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</si>
  <si>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</si>
  <si>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</si>
  <si>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</si>
  <si>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</si>
  <si>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</si>
  <si>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</si>
  <si>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</si>
  <si>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</si>
  <si>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</si>
  <si>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</si>
  <si>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</si>
  <si>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</si>
  <si>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</si>
  <si>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</si>
  <si>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</si>
  <si>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</si>
  <si>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</si>
  <si>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</si>
  <si>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</si>
  <si>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</si>
  <si>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</si>
  <si>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</si>
  <si>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</si>
  <si>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</si>
  <si>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</si>
  <si>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</si>
  <si>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</si>
  <si>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</si>
  <si>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</si>
  <si>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</si>
  <si>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</si>
  <si>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</si>
  <si>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</si>
  <si>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</si>
  <si>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</si>
  <si>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</si>
  <si>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</si>
  <si>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</si>
  <si>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</si>
  <si>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</si>
  <si>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</si>
  <si>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</si>
  <si>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</si>
  <si>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</si>
  <si>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</si>
  <si>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</si>
  <si>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</si>
  <si>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</si>
  <si>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</si>
  <si>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</si>
  <si>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</si>
  <si>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</si>
  <si>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</si>
  <si>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</si>
  <si>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</si>
  <si>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</si>
  <si>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</si>
  <si>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</si>
  <si>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</si>
  <si>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</si>
  <si>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</si>
  <si>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</si>
  <si>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</si>
  <si>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</si>
  <si>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</si>
  <si>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</si>
  <si>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</si>
  <si>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</si>
  <si>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</si>
  <si>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</si>
  <si>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</si>
  <si>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</si>
  <si>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</si>
  <si>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</si>
  <si>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</si>
  <si>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</si>
  <si>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</si>
  <si>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</si>
  <si>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</si>
  <si>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</si>
  <si>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</si>
  <si>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</si>
  <si>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</si>
  <si>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</si>
  <si>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</si>
  <si>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</si>
  <si>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</si>
  <si>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</si>
  <si>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</si>
  <si>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</si>
  <si>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</si>
  <si>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</si>
  <si>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</si>
  <si>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</si>
  <si>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</si>
  <si>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</si>
  <si>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</si>
  <si>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</si>
  <si>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</si>
  <si>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</si>
  <si>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</si>
  <si>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</si>
  <si>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</si>
  <si>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</si>
  <si>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</si>
  <si>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</si>
  <si>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</si>
  <si>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</si>
  <si>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</si>
  <si>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</si>
  <si>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</si>
  <si>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</si>
  <si>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</si>
  <si>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</si>
  <si>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</si>
  <si>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</si>
  <si>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</si>
  <si>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</si>
  <si>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</si>
  <si>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</si>
  <si>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</si>
  <si>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</si>
  <si>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</si>
  <si>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</si>
  <si>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</si>
  <si>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</si>
  <si>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</si>
  <si>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</si>
  <si>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</si>
  <si>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</si>
  <si>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</si>
  <si>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</si>
  <si>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</si>
  <si>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</si>
  <si>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</si>
  <si>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</si>
  <si>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</si>
  <si>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</si>
  <si>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</si>
  <si>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</si>
  <si>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</si>
  <si>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</si>
  <si>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</si>
  <si>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</si>
  <si>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</si>
  <si>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</si>
  <si>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</si>
  <si>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</si>
  <si>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</si>
  <si>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</si>
  <si>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</si>
  <si>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</si>
  <si>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</si>
  <si>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</si>
  <si>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</si>
  <si>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</si>
  <si>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</si>
  <si>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</si>
  <si>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</si>
  <si>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</si>
  <si>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</si>
  <si>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</si>
  <si>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</si>
  <si>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</si>
  <si>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</si>
  <si>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</si>
  <si>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</si>
  <si>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</si>
  <si>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</si>
  <si>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</si>
  <si>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</si>
  <si>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</si>
  <si>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</si>
  <si>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</si>
  <si>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</si>
  <si>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</si>
  <si>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</si>
  <si>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</si>
  <si>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</si>
  <si>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</si>
  <si>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</si>
  <si>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</si>
  <si>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</si>
  <si>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</si>
  <si>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</si>
  <si>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</si>
  <si>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</si>
  <si>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</si>
  <si>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</si>
  <si>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</si>
  <si>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</si>
  <si>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</si>
  <si>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</si>
  <si>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</si>
  <si>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</si>
  <si>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</si>
  <si>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</si>
  <si>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</si>
  <si>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</si>
  <si>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</si>
  <si>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</si>
  <si>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</si>
  <si>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</si>
  <si>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</si>
  <si>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</si>
  <si>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</si>
  <si>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</si>
  <si>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</si>
  <si>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</si>
  <si>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</si>
  <si>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</si>
  <si>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</si>
  <si>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</si>
  <si>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</si>
  <si>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</si>
  <si>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</si>
  <si>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</si>
  <si>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</si>
  <si>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</si>
  <si>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</si>
  <si>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</si>
  <si>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</si>
  <si>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</si>
  <si>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</si>
  <si>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</si>
  <si>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</si>
  <si>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</si>
  <si>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</si>
  <si>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</si>
  <si>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</si>
  <si>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</si>
  <si>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</si>
  <si>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</si>
  <si>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</si>
  <si>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</si>
  <si>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</si>
  <si>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</si>
  <si>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</si>
  <si>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</si>
  <si>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</si>
  <si>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</si>
  <si>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</si>
  <si>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</si>
  <si>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</si>
  <si>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</si>
  <si>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</si>
  <si>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</si>
  <si>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</si>
  <si>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</si>
  <si>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</si>
  <si>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</si>
  <si>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</si>
  <si>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</si>
  <si>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</si>
  <si>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</si>
  <si>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</si>
  <si>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</si>
  <si>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</si>
  <si>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</si>
  <si>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</si>
  <si>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</si>
  <si>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</si>
  <si>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</si>
  <si>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</si>
  <si>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</si>
  <si>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</si>
  <si>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</si>
  <si>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</si>
  <si>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</si>
  <si>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</si>
  <si>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</si>
  <si>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</si>
  <si>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</si>
  <si>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</si>
  <si>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</si>
  <si>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</si>
  <si>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</si>
  <si>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</si>
  <si>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</si>
  <si>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</si>
  <si>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</si>
  <si>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</si>
  <si>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</si>
  <si>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</si>
  <si>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</si>
  <si>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</si>
  <si>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</si>
  <si>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</si>
  <si>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</si>
  <si>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</si>
  <si>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</si>
  <si>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</si>
  <si>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</si>
  <si>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</si>
  <si>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</si>
  <si>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</si>
  <si>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</si>
  <si>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</si>
  <si>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</si>
  <si>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</si>
  <si>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</si>
  <si>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</si>
  <si>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</si>
  <si>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</si>
  <si>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</si>
  <si>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</si>
  <si>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</si>
  <si>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</si>
  <si>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</si>
  <si>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</si>
  <si>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</si>
  <si>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</si>
  <si>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</si>
  <si>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</si>
  <si>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</si>
  <si>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</si>
  <si>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</si>
  <si>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</si>
  <si>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</si>
  <si>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</si>
  <si>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</si>
  <si>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</si>
  <si>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</si>
  <si>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</si>
  <si>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</si>
  <si>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</si>
  <si>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</si>
  <si>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</si>
  <si>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</si>
  <si>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</si>
  <si>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</si>
  <si>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</si>
  <si>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</si>
  <si>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</si>
  <si>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</si>
  <si>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</si>
  <si>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</si>
  <si>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</si>
  <si>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</si>
  <si>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</si>
  <si>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</si>
  <si>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</si>
  <si>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</si>
  <si>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</si>
  <si>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</si>
  <si>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</si>
  <si>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</si>
  <si>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</si>
  <si>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</si>
  <si>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</si>
  <si>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</si>
  <si>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</si>
  <si>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</si>
  <si>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</si>
  <si>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</si>
  <si>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</si>
  <si>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</si>
  <si>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</si>
  <si>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</si>
  <si>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</si>
  <si>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</si>
  <si>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</si>
  <si>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</si>
  <si>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</si>
  <si>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</si>
  <si>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</si>
  <si>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</si>
  <si>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</si>
  <si>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</si>
  <si>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</si>
  <si>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</si>
  <si>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</si>
  <si>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</si>
  <si>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</si>
  <si>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</si>
  <si>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</si>
  <si>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</si>
  <si>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</si>
  <si>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</si>
  <si>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</si>
  <si>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</si>
  <si>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</si>
  <si>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</si>
  <si>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</si>
  <si>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</si>
  <si>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</si>
  <si>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</si>
  <si>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</si>
  <si>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</si>
  <si>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</si>
  <si>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</si>
  <si>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</si>
  <si>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</si>
  <si>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</si>
  <si>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</si>
  <si>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</si>
  <si>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</si>
  <si>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</si>
  <si>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</si>
  <si>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</si>
  <si>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</si>
  <si>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</si>
  <si>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</si>
  <si>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</si>
  <si>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</si>
  <si>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</si>
  <si>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</si>
  <si>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</si>
  <si>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</si>
  <si>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</si>
  <si>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</si>
  <si>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</si>
  <si>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</si>
  <si>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</si>
  <si>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</si>
  <si>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</si>
  <si>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</si>
  <si>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</si>
  <si>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</si>
  <si>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</si>
  <si>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</si>
  <si>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</si>
  <si>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</si>
  <si>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</si>
  <si>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</si>
  <si>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</si>
  <si>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</si>
  <si>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</si>
  <si>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</si>
  <si>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</si>
  <si>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</si>
  <si>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</si>
  <si>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</si>
  <si>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</si>
  <si>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</si>
  <si>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</si>
  <si>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</si>
  <si>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</si>
  <si>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</si>
  <si>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</si>
  <si>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</si>
  <si>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</si>
  <si>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</si>
  <si>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</si>
  <si>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</si>
  <si>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</si>
  <si>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</si>
  <si>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</si>
  <si>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</si>
  <si>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</si>
  <si>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</si>
  <si>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</si>
  <si>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</si>
  <si>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</si>
  <si>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</si>
  <si>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</si>
  <si>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</si>
  <si>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</si>
  <si>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</si>
  <si>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</si>
  <si>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</si>
  <si>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</si>
  <si>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</si>
  <si>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</si>
  <si>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</si>
  <si>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</si>
  <si>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</si>
  <si>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</si>
  <si>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</si>
  <si>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</si>
  <si>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</si>
  <si>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</si>
  <si>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</si>
  <si>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</si>
  <si>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</si>
  <si>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</si>
  <si>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</si>
  <si>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</si>
  <si>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</si>
  <si>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</si>
  <si>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</si>
  <si>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</si>
  <si>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</si>
  <si>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</si>
  <si>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</si>
  <si>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</si>
  <si>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</si>
  <si>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</si>
  <si>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</si>
  <si>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</si>
  <si>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</si>
  <si>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</si>
  <si>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</si>
  <si>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</si>
  <si>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</si>
  <si>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</si>
  <si>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</si>
  <si>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</si>
  <si>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</si>
  <si>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</si>
  <si>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</si>
  <si>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</si>
  <si>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</si>
  <si>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</si>
  <si>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</si>
  <si>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</si>
  <si>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</si>
  <si>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</si>
  <si>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</si>
  <si>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</si>
  <si>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</si>
  <si>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</si>
  <si>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</si>
  <si>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</si>
  <si>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</si>
  <si>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</si>
  <si>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</si>
  <si>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</si>
  <si>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</si>
  <si>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</si>
  <si>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</si>
  <si>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</si>
  <si>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</si>
  <si>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</si>
  <si>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</si>
  <si>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</si>
  <si>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</si>
  <si>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</si>
  <si>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</si>
  <si>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</si>
  <si>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</si>
  <si>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</si>
  <si>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</si>
  <si>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</si>
  <si>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</si>
  <si>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</si>
  <si>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</si>
  <si>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</si>
  <si>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</si>
  <si>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</si>
  <si>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</si>
  <si>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</si>
  <si>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</si>
  <si>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</si>
  <si>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</si>
  <si>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</si>
  <si>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</si>
  <si>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</si>
  <si>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</si>
  <si>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</si>
  <si>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</si>
  <si>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</si>
  <si>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</si>
  <si>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</si>
  <si>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</si>
  <si>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</si>
  <si>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</si>
  <si>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</si>
  <si>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</si>
  <si>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</si>
  <si>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</si>
  <si>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</si>
  <si>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</si>
  <si>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</si>
  <si>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</si>
  <si>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</si>
  <si>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</si>
  <si>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</si>
  <si>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</si>
  <si>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</si>
  <si>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</si>
  <si>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</si>
  <si>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</si>
  <si>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</si>
  <si>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</si>
  <si>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</si>
  <si>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</si>
  <si>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</si>
  <si>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</si>
  <si>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</si>
  <si>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</si>
  <si>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</si>
  <si>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</si>
  <si>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</si>
  <si>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</si>
  <si>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</si>
  <si>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</si>
  <si>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</si>
  <si>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</si>
  <si>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</si>
  <si>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</si>
  <si>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</si>
  <si>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</si>
  <si>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</si>
  <si>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</si>
  <si>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</si>
  <si>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</si>
  <si>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</si>
  <si>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</si>
  <si>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</si>
  <si>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</si>
  <si>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</si>
  <si>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</si>
  <si>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</si>
  <si>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</si>
  <si>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</si>
  <si>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</si>
  <si>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</si>
  <si>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</si>
  <si>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</si>
  <si>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</si>
  <si>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</si>
  <si>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</si>
  <si>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</si>
  <si>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</si>
  <si>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</si>
  <si>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</si>
  <si>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</si>
  <si>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</si>
  <si>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</si>
  <si>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</si>
  <si>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</si>
  <si>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</si>
  <si>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</si>
  <si>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</si>
  <si>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</si>
  <si>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</si>
  <si>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</si>
  <si>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</si>
  <si>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</si>
  <si>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</si>
  <si>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</si>
  <si>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</si>
  <si>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</si>
  <si>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</si>
  <si>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</si>
  <si>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</si>
  <si>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</si>
  <si>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</si>
  <si>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</si>
  <si>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</si>
  <si>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</si>
  <si>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</si>
  <si>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</si>
  <si>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</si>
  <si>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</si>
  <si>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</si>
  <si>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</si>
  <si>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</si>
  <si>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</si>
  <si>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</si>
  <si>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</si>
  <si>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</si>
  <si>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</si>
  <si>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</si>
  <si>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</si>
  <si>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</si>
  <si>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</si>
  <si>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</si>
  <si>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</si>
  <si>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</si>
  <si>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</si>
  <si>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</si>
  <si>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</si>
  <si>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</si>
  <si>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</si>
  <si>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</si>
  <si>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</si>
  <si>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</si>
  <si>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</si>
  <si>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</si>
  <si>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</si>
  <si>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</si>
  <si>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</si>
  <si>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</si>
  <si>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</si>
  <si>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</si>
  <si>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</si>
  <si>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</si>
  <si>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</si>
  <si>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</si>
  <si>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</si>
  <si>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</si>
  <si>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</si>
  <si>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</si>
  <si>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</si>
  <si>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</si>
  <si>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</si>
  <si>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</si>
  <si>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</si>
  <si>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</si>
  <si>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</si>
  <si>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</si>
  <si>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</si>
  <si>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</si>
  <si>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</si>
  <si>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</si>
  <si>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</si>
  <si>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</si>
  <si>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</si>
  <si>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</si>
  <si>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</si>
  <si>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</si>
  <si>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</si>
  <si>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</si>
  <si>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</si>
  <si>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</si>
  <si>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</si>
  <si>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</si>
  <si>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</si>
  <si>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</si>
  <si>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</si>
  <si>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</si>
  <si>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</si>
  <si>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</si>
  <si>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</si>
  <si>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</si>
  <si>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</si>
  <si>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</si>
  <si>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</si>
  <si>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</si>
  <si>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</si>
  <si>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</si>
  <si>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</si>
  <si>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</si>
  <si>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</si>
  <si>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</si>
  <si>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</si>
  <si>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</si>
  <si>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</si>
  <si>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</si>
  <si>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</si>
  <si>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</si>
  <si>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</si>
  <si>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</si>
  <si>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</si>
  <si>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</si>
  <si>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</si>
  <si>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</si>
  <si>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</si>
  <si>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</si>
  <si>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</si>
  <si>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</si>
  <si>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</si>
  <si>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</si>
  <si>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</si>
  <si>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</si>
  <si>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</si>
  <si>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</si>
  <si>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</si>
  <si>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</si>
  <si>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</si>
  <si>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</si>
  <si>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</si>
  <si>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</si>
  <si>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</si>
  <si>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</si>
  <si>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</si>
  <si>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</si>
  <si>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</si>
  <si>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</si>
  <si>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</si>
  <si>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</si>
  <si>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</si>
  <si>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</si>
  <si>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</si>
  <si>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</si>
  <si>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</si>
  <si>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</si>
  <si>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</si>
  <si>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</si>
  <si>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</si>
  <si>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</si>
  <si>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</si>
  <si>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</si>
  <si>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</si>
  <si>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</si>
  <si>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</si>
  <si>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</si>
  <si>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</si>
  <si>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</si>
  <si>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</si>
  <si>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</si>
  <si>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</si>
  <si>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</si>
  <si>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</si>
  <si>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</si>
  <si>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</si>
  <si>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</si>
  <si>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</si>
  <si>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</si>
  <si>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</si>
  <si>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</si>
  <si>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</si>
  <si>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</si>
  <si>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</si>
  <si>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</si>
  <si>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</si>
  <si>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</si>
  <si>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</si>
  <si>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</si>
  <si>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</si>
  <si>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</si>
  <si>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</si>
  <si>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</si>
  <si>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</si>
  <si>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</si>
  <si>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</si>
  <si>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</si>
  <si>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</si>
  <si>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</si>
  <si>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</si>
  <si>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</si>
  <si>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</si>
  <si>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</si>
  <si>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</si>
  <si>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</si>
  <si>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</si>
  <si>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</si>
  <si>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</si>
  <si>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</si>
  <si>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</si>
  <si>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</si>
  <si>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</si>
  <si>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</si>
  <si>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</si>
  <si>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</si>
  <si>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</si>
  <si>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</si>
  <si>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</si>
  <si>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</si>
  <si>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</si>
  <si>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</si>
  <si>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</si>
  <si>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</si>
  <si>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</si>
  <si>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</si>
  <si>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</si>
  <si>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</si>
  <si>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</si>
  <si>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</si>
  <si>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</si>
  <si>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</si>
  <si>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</si>
  <si>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</si>
  <si>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</si>
  <si>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</si>
  <si>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</si>
  <si>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</si>
  <si>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</si>
  <si>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</si>
  <si>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</si>
  <si>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</si>
  <si>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</si>
  <si>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</si>
  <si>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</si>
  <si>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</si>
  <si>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</si>
  <si>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</si>
  <si>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</si>
  <si>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</si>
  <si>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</si>
  <si>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</si>
  <si>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</si>
  <si>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</si>
  <si>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</si>
  <si>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</si>
  <si>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</si>
  <si>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</si>
  <si>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</si>
  <si>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</si>
  <si>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</si>
  <si>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</si>
  <si>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</si>
  <si>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</si>
  <si>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</si>
  <si>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</si>
  <si>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</si>
  <si>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</si>
  <si>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</si>
  <si>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</si>
  <si>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</si>
  <si>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</si>
  <si>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</si>
  <si>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</si>
  <si>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</si>
  <si>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</si>
  <si>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</si>
  <si>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</si>
  <si>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</si>
  <si>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</si>
  <si>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</si>
  <si>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</si>
  <si>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</si>
  <si>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</si>
  <si>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</si>
  <si>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</si>
  <si>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</si>
  <si>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</si>
  <si>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</si>
  <si>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</si>
  <si>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</si>
  <si>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</si>
  <si>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</si>
  <si>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</si>
  <si>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</si>
  <si>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</si>
  <si>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</si>
  <si>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</si>
  <si>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</si>
  <si>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</si>
  <si>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</si>
  <si>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</si>
  <si>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</si>
  <si>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</si>
  <si>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</si>
  <si>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</si>
  <si>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</si>
  <si>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</si>
  <si>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</si>
  <si>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</si>
  <si>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</si>
  <si>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</si>
  <si>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</si>
  <si>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</si>
  <si>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</si>
  <si>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</si>
  <si>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</si>
  <si>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</si>
  <si>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</si>
  <si>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</si>
  <si>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</si>
  <si>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</si>
  <si>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</si>
  <si>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</si>
  <si>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</si>
  <si>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</si>
  <si>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</si>
  <si>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</si>
  <si>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</si>
  <si>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</si>
  <si>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</si>
  <si>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</si>
  <si>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</si>
  <si>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</si>
  <si>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</si>
  <si>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</si>
  <si>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</si>
  <si>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</si>
  <si>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</si>
  <si>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</si>
  <si>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</si>
  <si>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</si>
  <si>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</si>
  <si>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</si>
  <si>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</si>
  <si>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</si>
  <si>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</si>
  <si>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</si>
  <si>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</si>
  <si>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</si>
  <si>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</si>
  <si>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</si>
  <si>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</si>
  <si>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</si>
  <si>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</si>
  <si>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</si>
  <si>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</si>
  <si>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</si>
  <si>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</si>
  <si>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</si>
  <si>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</si>
  <si>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</si>
  <si>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</si>
  <si>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</si>
  <si>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</si>
  <si>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</si>
  <si>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</si>
  <si>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</si>
  <si>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</si>
  <si>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</si>
  <si>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</si>
  <si>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</si>
  <si>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</si>
  <si>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</si>
  <si>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</si>
  <si>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</si>
  <si>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</si>
  <si>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</si>
  <si>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</si>
  <si>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</si>
  <si>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</si>
  <si>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</si>
  <si>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</si>
  <si>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</si>
  <si>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</si>
  <si>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</si>
  <si>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</si>
  <si>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</si>
  <si>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</si>
  <si>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</si>
  <si>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</si>
  <si>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</si>
  <si>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</si>
  <si>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</si>
  <si>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</si>
  <si>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</si>
  <si>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</si>
  <si>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</si>
  <si>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</si>
  <si>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</si>
  <si>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</si>
  <si>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</si>
  <si>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</si>
  <si>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</si>
  <si>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</si>
  <si>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</si>
  <si>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</si>
  <si>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</si>
  <si>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</si>
  <si>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</si>
  <si>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</si>
  <si>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</si>
  <si>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</si>
  <si>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</si>
  <si>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</si>
  <si>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</si>
  <si>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</si>
  <si>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</si>
  <si>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</si>
  <si>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</si>
  <si>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</si>
  <si>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</si>
  <si>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</si>
  <si>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</si>
  <si>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</si>
  <si>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</si>
  <si>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</si>
  <si>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</si>
  <si>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</si>
  <si>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</si>
  <si>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</si>
  <si>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</si>
  <si>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</si>
  <si>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</si>
  <si>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</si>
  <si>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</si>
  <si>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</si>
  <si>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</si>
  <si>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</si>
  <si>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</si>
  <si>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</si>
  <si>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</si>
  <si>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</si>
  <si>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</si>
  <si>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</si>
  <si>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</si>
  <si>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</si>
  <si>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</si>
  <si>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</si>
  <si>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</si>
  <si>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</si>
  <si>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</si>
  <si>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</si>
  <si>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</si>
  <si>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</si>
  <si>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</si>
  <si>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</si>
  <si>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</si>
  <si>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</si>
  <si>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</si>
  <si>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</si>
  <si>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</si>
  <si>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</si>
  <si>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</si>
  <si>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</si>
  <si>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</si>
  <si>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</si>
  <si>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</si>
  <si>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</si>
  <si>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</si>
  <si>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</si>
  <si>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</si>
  <si>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</si>
  <si>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</si>
  <si>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</si>
  <si>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</si>
  <si>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</si>
  <si>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</si>
  <si>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</si>
  <si>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</si>
  <si>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</si>
  <si>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</si>
  <si>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</si>
  <si>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</si>
  <si>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</si>
  <si>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</si>
  <si>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</si>
  <si>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</si>
  <si>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</si>
  <si>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</si>
  <si>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</si>
  <si>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</si>
  <si>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</si>
  <si>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</si>
  <si>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</si>
  <si>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</si>
  <si>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</si>
  <si>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</si>
  <si>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</si>
  <si>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</si>
  <si>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</si>
  <si>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</si>
  <si>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</si>
  <si>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</si>
  <si>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</si>
  <si>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</si>
  <si>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</si>
  <si>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</si>
  <si>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</si>
  <si>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</si>
  <si>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</si>
  <si>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</si>
  <si>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</si>
  <si>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</si>
  <si>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</si>
  <si>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</si>
  <si>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</si>
  <si>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</si>
  <si>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</si>
  <si>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</si>
  <si>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</si>
  <si>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</si>
  <si>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</si>
  <si>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</si>
  <si>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</si>
  <si>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</si>
  <si>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</si>
  <si>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</si>
  <si>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</si>
  <si>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</si>
  <si>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</si>
  <si>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</si>
  <si>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</si>
  <si>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</si>
  <si>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</si>
  <si>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</si>
  <si>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</si>
  <si>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</si>
  <si>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</si>
  <si>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</si>
  <si>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</si>
  <si>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</si>
  <si>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</si>
  <si>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</si>
  <si>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</si>
  <si>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</si>
  <si>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</si>
  <si>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</si>
  <si>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</si>
  <si>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</si>
  <si>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</si>
  <si>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</si>
  <si>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</si>
  <si>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</si>
  <si>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</si>
  <si>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</si>
  <si>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</si>
  <si>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</si>
  <si>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</si>
  <si>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</si>
  <si>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</si>
  <si>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</si>
  <si>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</si>
  <si>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</si>
  <si>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</si>
  <si>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</si>
  <si>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</si>
  <si>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</si>
  <si>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</si>
  <si>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</si>
  <si>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</si>
  <si>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</si>
  <si>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</si>
  <si>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</si>
  <si>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</si>
  <si>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</si>
  <si>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</si>
  <si>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</si>
  <si>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</si>
  <si>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</si>
  <si>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</si>
  <si>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</si>
  <si>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</si>
  <si>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</si>
  <si>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</si>
  <si>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</si>
  <si>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</si>
  <si>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</si>
  <si>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</si>
  <si>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</si>
  <si>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</si>
  <si>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</si>
  <si>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</si>
  <si>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</si>
  <si>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</si>
  <si>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</si>
  <si>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</si>
  <si>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</si>
  <si>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</si>
  <si>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</si>
  <si>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</si>
  <si>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</si>
  <si>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</si>
  <si>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</si>
  <si>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</si>
  <si>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</si>
  <si>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</si>
  <si>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</si>
  <si>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</si>
  <si>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</si>
  <si>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</si>
  <si>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</si>
  <si>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</si>
  <si>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</si>
  <si>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</si>
  <si>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</si>
  <si>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</si>
  <si>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</si>
  <si>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</si>
  <si>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</si>
  <si>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</si>
  <si>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</si>
  <si>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</si>
  <si>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</si>
  <si>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</si>
  <si>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</si>
  <si>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</si>
  <si>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</si>
  <si>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</si>
  <si>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</si>
  <si>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</si>
  <si>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</si>
  <si>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</si>
  <si>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</si>
  <si>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</si>
  <si>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</si>
  <si>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</si>
  <si>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</si>
  <si>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</si>
  <si>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</si>
  <si>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</si>
  <si>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</si>
  <si>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</si>
  <si>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</si>
  <si>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</si>
  <si>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</si>
  <si>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</si>
  <si>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</si>
  <si>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</si>
  <si>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</si>
  <si>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</si>
  <si>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</si>
  <si>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</si>
  <si>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</si>
  <si>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</si>
  <si>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</si>
  <si>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</si>
  <si>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</si>
  <si>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</si>
  <si>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</si>
  <si>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</si>
  <si>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</si>
  <si>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</si>
  <si>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</si>
  <si>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</si>
  <si>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</si>
  <si>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</si>
  <si>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</si>
  <si>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</si>
  <si>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</si>
  <si>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</si>
  <si>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</si>
  <si>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</si>
  <si>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</si>
  <si>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</si>
  <si>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</si>
  <si>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</si>
  <si>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</si>
  <si>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</si>
  <si>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</si>
  <si>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</si>
  <si>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</si>
  <si>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</si>
  <si>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</si>
  <si>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</si>
  <si>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</si>
  <si>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</si>
  <si>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</si>
  <si>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</si>
  <si>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</si>
  <si>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</si>
  <si>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</si>
  <si>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</si>
  <si>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</si>
  <si>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</si>
  <si>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</si>
  <si>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</si>
  <si>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</si>
  <si>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</si>
  <si>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</si>
  <si>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</si>
  <si>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</si>
  <si>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</si>
  <si>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</si>
  <si>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</si>
  <si>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</si>
  <si>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</si>
  <si>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</si>
  <si>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</si>
  <si>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</si>
  <si>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</si>
  <si>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</si>
  <si>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</si>
  <si>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</si>
  <si>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</si>
  <si>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</si>
  <si>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</si>
  <si>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</si>
  <si>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</si>
  <si>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</si>
  <si>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</si>
  <si>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</si>
  <si>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</si>
  <si>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</si>
  <si>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</si>
  <si>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</si>
  <si>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</si>
  <si>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</si>
  <si>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</si>
  <si>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</si>
  <si>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</si>
  <si>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</si>
  <si>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</si>
  <si>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</si>
  <si>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</si>
  <si>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</si>
  <si>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</si>
  <si>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</si>
  <si>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</si>
  <si>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</si>
  <si>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</si>
  <si>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</si>
  <si>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</si>
  <si>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</si>
  <si>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</si>
  <si>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</si>
  <si>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</si>
  <si>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</si>
  <si>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</si>
  <si>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</si>
  <si>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</si>
  <si>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</si>
  <si>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</si>
  <si>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</si>
  <si>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</si>
  <si>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</si>
  <si>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</si>
  <si>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</si>
  <si>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</si>
  <si>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</si>
  <si>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</si>
  <si>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</si>
  <si>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</si>
  <si>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</si>
  <si>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</si>
  <si>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</si>
  <si>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</si>
  <si>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</si>
  <si>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</si>
  <si>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</si>
  <si>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</si>
  <si>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</si>
  <si>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</si>
  <si>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</si>
  <si>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</si>
  <si>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</si>
  <si>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</si>
  <si>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</si>
  <si>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</si>
  <si>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</si>
  <si>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</si>
  <si>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</si>
  <si>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</si>
  <si>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</si>
  <si>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</si>
  <si>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</si>
  <si>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</si>
  <si>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</si>
  <si>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</si>
  <si>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</si>
  <si>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</si>
  <si>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</si>
  <si>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</si>
  <si>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</si>
  <si>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</si>
  <si>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</si>
  <si>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</si>
  <si>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</si>
  <si>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</si>
  <si>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</si>
  <si>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</si>
  <si>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</si>
  <si>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</si>
  <si>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</si>
  <si>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</si>
  <si>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</si>
  <si>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</si>
  <si>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</si>
  <si>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</si>
  <si>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</si>
  <si>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</si>
  <si>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</si>
  <si>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</si>
  <si>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</si>
  <si>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</si>
  <si>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</si>
  <si>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</si>
  <si>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</si>
  <si>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</si>
  <si>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</si>
  <si>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</si>
  <si>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</si>
  <si>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</si>
  <si>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</si>
  <si>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</si>
  <si>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</si>
  <si>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</si>
  <si>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</si>
  <si>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</si>
  <si>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</si>
  <si>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</si>
  <si>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</si>
  <si>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</si>
  <si>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</si>
  <si>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</si>
  <si>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</si>
  <si>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</si>
  <si>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</si>
  <si>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</si>
  <si>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</si>
  <si>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</si>
  <si>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</si>
  <si>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</si>
  <si>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</si>
  <si>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</si>
  <si>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</si>
  <si>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</si>
  <si>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</si>
  <si>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</si>
  <si>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</si>
  <si>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</si>
  <si>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</si>
  <si>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</si>
  <si>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</si>
  <si>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</si>
  <si>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</si>
  <si>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</si>
  <si>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</si>
  <si>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</si>
  <si>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</si>
  <si>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</si>
  <si>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</si>
  <si>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</si>
  <si>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</si>
  <si>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</si>
  <si>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</si>
  <si>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</si>
  <si>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</si>
  <si>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</si>
  <si>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</si>
  <si>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</si>
  <si>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</si>
  <si>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</si>
  <si>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</si>
  <si>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</si>
  <si>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</si>
  <si>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</si>
  <si>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</si>
  <si>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</si>
  <si>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</si>
  <si>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</si>
  <si>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</si>
  <si>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</si>
  <si>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</si>
  <si>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</si>
  <si>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</si>
  <si>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</si>
  <si>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</si>
  <si>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</si>
  <si>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</si>
  <si>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</si>
  <si>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</si>
  <si>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</si>
  <si>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</si>
  <si>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</si>
  <si>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</si>
  <si>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</si>
  <si>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</si>
  <si>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</si>
  <si>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</si>
  <si>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</si>
  <si>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</si>
  <si>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</si>
  <si>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</si>
  <si>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</si>
  <si>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</si>
  <si>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</si>
  <si>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</si>
  <si>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</si>
  <si>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</si>
  <si>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</si>
  <si>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</si>
  <si>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</si>
  <si>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</si>
  <si>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</si>
  <si>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</si>
  <si>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</si>
  <si>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</si>
  <si>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</si>
  <si>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</si>
  <si>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</si>
  <si>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</si>
  <si>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</si>
  <si>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</si>
  <si>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</si>
  <si>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</si>
  <si>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</si>
  <si>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</si>
  <si>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</si>
  <si>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</si>
  <si>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</si>
  <si>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</si>
  <si>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</si>
  <si>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</si>
  <si>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</si>
  <si>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</si>
  <si>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</si>
  <si>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</si>
  <si>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</si>
  <si>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</si>
  <si>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</si>
  <si>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</si>
  <si>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</si>
  <si>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</si>
  <si>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</si>
  <si>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</si>
  <si>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</si>
  <si>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</si>
  <si>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</si>
  <si>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</si>
  <si>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</si>
  <si>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</si>
  <si>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</si>
  <si>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</si>
  <si>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</si>
  <si>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</si>
  <si>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</si>
  <si>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</si>
  <si>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</si>
  <si>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</si>
  <si>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</si>
  <si>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</si>
  <si>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</si>
  <si>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</si>
  <si>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</si>
  <si>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</si>
  <si>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</si>
  <si>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</si>
  <si>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</si>
  <si>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</si>
  <si>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</si>
  <si>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</si>
  <si>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</si>
  <si>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</si>
  <si>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</si>
  <si>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</si>
  <si>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</si>
  <si>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</si>
  <si>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</si>
  <si>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</si>
  <si>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</si>
  <si>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</si>
  <si>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</si>
  <si>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</si>
  <si>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</si>
  <si>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</si>
  <si>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</si>
  <si>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</si>
  <si>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</si>
  <si>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</si>
  <si>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</si>
  <si>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</si>
  <si>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</si>
  <si>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</si>
  <si>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</si>
  <si>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</si>
  <si>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</si>
  <si>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</si>
  <si>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</si>
  <si>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</si>
  <si>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</si>
  <si>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</si>
  <si>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</si>
  <si>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</si>
  <si>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</si>
  <si>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</si>
  <si>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</si>
  <si>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</si>
  <si>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</si>
  <si>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</si>
  <si>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</si>
  <si>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</si>
  <si>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</si>
  <si>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</si>
  <si>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</si>
  <si>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</si>
  <si>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</si>
  <si>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</si>
  <si>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</si>
  <si>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</si>
  <si>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</si>
  <si>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</si>
  <si>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</si>
  <si>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</si>
  <si>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</si>
  <si>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</si>
  <si>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</si>
  <si>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</si>
  <si>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</si>
  <si>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</si>
  <si>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</si>
  <si>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</si>
  <si>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</si>
  <si>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</si>
  <si>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</si>
  <si>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</si>
  <si>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</si>
  <si>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</si>
  <si>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</si>
  <si>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</si>
  <si>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</si>
  <si>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</si>
  <si>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</si>
  <si>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</si>
  <si>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</si>
  <si>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</si>
  <si>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</si>
  <si>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</si>
  <si>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</si>
  <si>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</si>
  <si>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</si>
  <si>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</si>
  <si>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</si>
  <si>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</si>
  <si>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</si>
  <si>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</si>
  <si>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</si>
  <si>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</si>
  <si>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</si>
  <si>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</si>
  <si>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</si>
  <si>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</si>
  <si>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</si>
  <si>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</si>
  <si>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</si>
  <si>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</si>
  <si>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</si>
  <si>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</si>
  <si>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</si>
  <si>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</si>
  <si>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</si>
  <si>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</si>
  <si>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</si>
  <si>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</si>
  <si>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</si>
  <si>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</si>
  <si>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</si>
  <si>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</si>
  <si>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</si>
  <si>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</si>
  <si>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</si>
  <si>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</si>
  <si>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</si>
  <si>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</si>
  <si>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</si>
  <si>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</si>
  <si>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</si>
  <si>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</si>
  <si>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</si>
  <si>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</si>
  <si>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</si>
  <si>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</si>
  <si>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</si>
  <si>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</si>
  <si>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</si>
  <si>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</si>
  <si>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</si>
  <si>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</si>
  <si>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</si>
  <si>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</si>
  <si>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</si>
  <si>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</si>
  <si>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</si>
  <si>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</si>
  <si>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</si>
  <si>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</si>
  <si>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</si>
  <si>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</si>
  <si>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</si>
  <si>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</si>
  <si>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</si>
  <si>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</si>
  <si>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</si>
  <si>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</si>
  <si>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</si>
  <si>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</si>
  <si>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</si>
  <si>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</si>
  <si>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</si>
  <si>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</si>
  <si>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</si>
  <si>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</si>
  <si>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</si>
  <si>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</si>
  <si>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</si>
  <si>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</si>
  <si>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</si>
  <si>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</si>
  <si>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</si>
  <si>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</si>
  <si>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</si>
  <si>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</si>
  <si>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</si>
  <si>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</si>
  <si>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</si>
  <si>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</si>
  <si>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</si>
  <si>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</si>
  <si>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</si>
  <si>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</si>
  <si>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</si>
  <si>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</si>
  <si>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</si>
  <si>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</si>
  <si>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</si>
  <si>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</si>
  <si>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</si>
  <si>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</si>
  <si>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</si>
  <si>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</si>
  <si>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</si>
  <si>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</si>
  <si>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</si>
  <si>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</si>
  <si>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</si>
  <si>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</si>
  <si>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</si>
  <si>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</si>
  <si>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</si>
  <si>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</si>
  <si>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</si>
  <si>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</si>
  <si>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</si>
  <si>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</si>
  <si>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</si>
  <si>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</si>
  <si>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</si>
  <si>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</si>
  <si>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</si>
  <si>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</si>
  <si>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</si>
  <si>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</si>
  <si>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</si>
  <si>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</si>
  <si>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</si>
  <si>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</si>
  <si>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</si>
  <si>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</si>
  <si>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</si>
  <si>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</si>
  <si>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</si>
  <si>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</si>
  <si>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</si>
  <si>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</si>
  <si>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</si>
  <si>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</si>
  <si>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</si>
  <si>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</si>
  <si>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</si>
  <si>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</si>
  <si>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</si>
  <si>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</si>
  <si>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</si>
  <si>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</si>
  <si>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</si>
  <si>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</si>
  <si>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</si>
  <si>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</si>
  <si>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</si>
  <si>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</si>
  <si>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</si>
  <si>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</si>
  <si>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</si>
  <si>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</si>
  <si>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</si>
  <si>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</si>
  <si>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</si>
  <si>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</si>
  <si>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</si>
  <si>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</si>
  <si>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</si>
  <si>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</si>
  <si>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</si>
  <si>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</si>
  <si>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</si>
  <si>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</si>
  <si>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</si>
  <si>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</si>
  <si>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</si>
  <si>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</si>
  <si>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</si>
  <si>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</si>
  <si>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</si>
  <si>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</si>
  <si>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</si>
  <si>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</si>
  <si>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</si>
  <si>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</si>
  <si>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</si>
  <si>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</si>
  <si>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</si>
  <si>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</si>
  <si>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</si>
  <si>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</si>
  <si>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</si>
  <si>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</si>
  <si>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</si>
  <si>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</si>
  <si>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</si>
  <si>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</si>
  <si>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</si>
  <si>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</si>
  <si>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</si>
  <si>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</si>
  <si>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</si>
  <si>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</si>
  <si>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</si>
  <si>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</si>
  <si>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</si>
  <si>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</si>
  <si>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</si>
  <si>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</si>
  <si>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</si>
  <si>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</si>
  <si>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</si>
  <si>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</si>
  <si>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</si>
  <si>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</si>
  <si>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</si>
  <si>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</si>
  <si>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</si>
  <si>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</si>
  <si>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</si>
  <si>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</si>
  <si>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</si>
  <si>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</si>
  <si>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</si>
  <si>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</si>
  <si>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</si>
  <si>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</si>
  <si>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</si>
  <si>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</si>
  <si>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</si>
  <si>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</si>
  <si>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</si>
  <si>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</si>
  <si>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</si>
  <si>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</si>
  <si>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</si>
  <si>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</si>
  <si>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</si>
  <si>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</si>
  <si>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</si>
  <si>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</si>
  <si>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</si>
  <si>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</si>
  <si>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</si>
  <si>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</si>
  <si>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</si>
  <si>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</si>
  <si>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</si>
  <si>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</si>
  <si>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</si>
  <si>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</si>
  <si>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</si>
  <si>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</si>
  <si>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</si>
  <si>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</si>
  <si>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</si>
  <si>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</si>
  <si>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</si>
  <si>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</si>
  <si>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</si>
  <si>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</si>
  <si>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</si>
  <si>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</si>
  <si>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</si>
  <si>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</si>
  <si>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</si>
  <si>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</si>
  <si>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</si>
  <si>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</si>
  <si>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</si>
  <si>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</si>
  <si>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</si>
  <si>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</si>
  <si>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</si>
  <si>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</si>
  <si>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</si>
  <si>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</si>
  <si>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</si>
  <si>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</si>
  <si>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</si>
  <si>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</si>
  <si>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</si>
  <si>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</si>
  <si>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</si>
  <si>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</si>
  <si>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</si>
  <si>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</si>
  <si>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</si>
  <si>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</si>
  <si>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</si>
  <si>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</si>
  <si>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</si>
  <si>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</si>
  <si>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</si>
  <si>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</si>
  <si>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</si>
  <si>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</si>
  <si>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</si>
  <si>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</si>
  <si>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</si>
  <si>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</si>
  <si>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</si>
  <si>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</si>
  <si>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</si>
  <si>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</si>
  <si>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</si>
  <si>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</si>
  <si>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</si>
  <si>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</si>
  <si>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</si>
  <si>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</si>
  <si>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</si>
  <si>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</si>
  <si>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</si>
  <si>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</si>
  <si>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</si>
  <si>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</si>
  <si>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</si>
  <si>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</si>
  <si>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</si>
  <si>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</si>
  <si>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</si>
  <si>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</si>
  <si>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</si>
  <si>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</si>
  <si>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</si>
  <si>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</si>
  <si>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</si>
  <si>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</si>
  <si>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</si>
  <si>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</si>
  <si>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</si>
  <si>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</si>
  <si>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</si>
  <si>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</si>
  <si>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</si>
  <si>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</si>
  <si>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</si>
  <si>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</si>
  <si>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</si>
  <si>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</si>
  <si>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</si>
  <si>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</si>
  <si>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</si>
  <si>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</si>
  <si>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</si>
  <si>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</si>
  <si>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</si>
  <si>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</si>
  <si>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</si>
  <si>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</si>
  <si>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</si>
  <si>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</si>
  <si>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</si>
  <si>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</si>
  <si>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</si>
  <si>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</si>
  <si>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</si>
  <si>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</si>
  <si>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</si>
  <si>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</si>
  <si>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</si>
  <si>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</si>
  <si>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</si>
  <si>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</si>
  <si>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</si>
  <si>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</si>
  <si>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</si>
  <si>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</si>
  <si>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</si>
  <si>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</si>
  <si>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</si>
  <si>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</si>
  <si>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</si>
  <si>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</si>
  <si>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</si>
  <si>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</si>
  <si>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</si>
  <si>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</si>
  <si>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</si>
  <si>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</si>
  <si>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</si>
  <si>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</si>
  <si>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</si>
  <si>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</si>
  <si>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</si>
  <si>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</si>
  <si>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</si>
  <si>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</si>
  <si>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</si>
  <si>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</si>
  <si>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</si>
  <si>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</si>
  <si>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</si>
  <si>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</si>
  <si>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</si>
  <si>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</si>
  <si>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</si>
  <si>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</si>
  <si>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</si>
  <si>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</si>
  <si>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</si>
  <si>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</si>
  <si>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</si>
  <si>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</si>
  <si>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</si>
  <si>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</si>
  <si>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</si>
  <si>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</si>
  <si>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</si>
  <si>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</si>
  <si>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</si>
  <si>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</si>
  <si>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</si>
  <si>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</si>
  <si>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</si>
  <si>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</si>
  <si>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</si>
  <si>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</si>
  <si>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</si>
  <si>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</si>
  <si>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</si>
  <si>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</si>
  <si>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</si>
  <si>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</si>
  <si>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</si>
  <si>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</si>
  <si>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</si>
  <si>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</si>
  <si>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</si>
  <si>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</si>
  <si>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</si>
  <si>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</si>
  <si>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</si>
  <si>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</si>
  <si>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</si>
  <si>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</si>
  <si>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</si>
  <si>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</si>
  <si>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</si>
  <si>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</si>
  <si>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</si>
  <si>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</si>
  <si>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</si>
  <si>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</si>
  <si>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</si>
  <si>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</si>
  <si>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</si>
  <si>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</si>
  <si>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</si>
  <si>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</si>
  <si>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</si>
  <si>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</si>
  <si>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</si>
  <si>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</si>
  <si>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</si>
  <si>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</si>
  <si>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</si>
  <si>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</si>
  <si>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</si>
  <si>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</si>
  <si>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</si>
  <si>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</si>
  <si>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</si>
  <si>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</si>
  <si>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</si>
  <si>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</si>
  <si>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</si>
  <si>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</si>
  <si>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</si>
  <si>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</si>
  <si>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</si>
  <si>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</si>
  <si>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</si>
  <si>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</si>
  <si>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</si>
  <si>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</si>
  <si>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</si>
  <si>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</si>
  <si>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</si>
  <si>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</si>
  <si>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</si>
  <si>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</si>
  <si>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</si>
  <si>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</si>
  <si>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</si>
  <si>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</si>
  <si>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</si>
  <si>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</si>
  <si>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</si>
  <si>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</si>
  <si>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</si>
  <si>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</si>
  <si>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</si>
  <si>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</si>
  <si>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</si>
  <si>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</si>
  <si>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</si>
  <si>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</si>
  <si>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</si>
  <si>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</si>
  <si>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</si>
  <si>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</si>
  <si>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</si>
  <si>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</si>
  <si>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</si>
  <si>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</si>
  <si>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</si>
  <si>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</si>
  <si>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</si>
  <si>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</si>
  <si>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</si>
  <si>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</si>
  <si>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</si>
  <si>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</si>
  <si>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</si>
  <si>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</si>
  <si>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</si>
  <si>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</si>
  <si>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</si>
  <si>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</si>
  <si>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</si>
  <si>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</si>
  <si>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</si>
  <si>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</si>
  <si>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</si>
  <si>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</si>
  <si>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</si>
  <si>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</si>
  <si>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</si>
  <si>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</si>
  <si>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</si>
  <si>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</si>
  <si>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</si>
  <si>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</si>
  <si>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</si>
  <si>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</si>
  <si>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</si>
  <si>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</si>
  <si>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</si>
  <si>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</si>
  <si>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</si>
  <si>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</si>
  <si>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</si>
  <si>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</si>
  <si>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</si>
  <si>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</si>
  <si>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</si>
  <si>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</si>
  <si>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</si>
  <si>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</si>
  <si>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</si>
  <si>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</si>
  <si>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</si>
  <si>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</si>
  <si>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</si>
  <si>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</si>
  <si>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</si>
  <si>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</si>
  <si>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</si>
  <si>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</si>
  <si>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</si>
  <si>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</si>
  <si>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</si>
  <si>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</si>
  <si>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</si>
  <si>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</si>
  <si>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</si>
  <si>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</si>
  <si>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</si>
  <si>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</si>
  <si>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</si>
  <si>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</si>
  <si>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</si>
  <si>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</si>
  <si>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</si>
  <si>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</si>
  <si>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</si>
  <si>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</si>
  <si>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</si>
  <si>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</si>
  <si>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</si>
  <si>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</si>
  <si>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</si>
  <si>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</si>
  <si>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</si>
  <si>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</si>
  <si>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</si>
  <si>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</si>
  <si>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</si>
  <si>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</si>
  <si>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</si>
  <si>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</si>
  <si>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</si>
  <si>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</si>
  <si>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</si>
  <si>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</si>
  <si>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</si>
  <si>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</si>
  <si>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</si>
  <si>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</si>
  <si>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</si>
  <si>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</si>
  <si>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</si>
  <si>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</si>
  <si>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</si>
  <si>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</si>
  <si>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</si>
  <si>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</si>
  <si>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</si>
  <si>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</si>
  <si>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</si>
  <si>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</si>
  <si>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</si>
  <si>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</si>
  <si>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</si>
  <si>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</si>
  <si>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</si>
  <si>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</si>
  <si>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</si>
  <si>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</si>
  <si>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</si>
  <si>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</si>
  <si>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</si>
  <si>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</si>
  <si>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</si>
  <si>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</si>
  <si>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</si>
  <si>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</si>
  <si>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</si>
  <si>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</si>
  <si>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</si>
  <si>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</si>
  <si>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</si>
  <si>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</si>
  <si>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</si>
  <si>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</si>
  <si>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</si>
  <si>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</si>
  <si>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</si>
  <si>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</si>
  <si>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</si>
  <si>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</si>
  <si>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</si>
  <si>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</si>
  <si>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</si>
  <si>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</si>
  <si>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</si>
  <si>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</si>
  <si>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</si>
  <si>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</si>
  <si>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</si>
  <si>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</si>
  <si>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</si>
  <si>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</si>
  <si>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</si>
  <si>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</si>
  <si>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</si>
  <si>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</si>
  <si>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</si>
  <si>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</si>
  <si>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</si>
  <si>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</si>
  <si>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</si>
  <si>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</si>
  <si>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</si>
  <si>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</si>
  <si>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</si>
  <si>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</si>
  <si>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</si>
  <si>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</si>
  <si>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</si>
  <si>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</si>
  <si>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</si>
  <si>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</si>
  <si>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</si>
  <si>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</si>
  <si>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</si>
  <si>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</si>
  <si>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</si>
  <si>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</si>
  <si>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</si>
  <si>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</si>
  <si>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</si>
  <si>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</si>
  <si>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</si>
  <si>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</si>
  <si>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</si>
  <si>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</si>
  <si>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</si>
  <si>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</si>
  <si>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</si>
  <si>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</si>
  <si>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</si>
  <si>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</si>
  <si>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</si>
  <si>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</si>
  <si>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</si>
  <si>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</si>
  <si>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</si>
  <si>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</si>
  <si>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</si>
  <si>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</si>
  <si>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</si>
  <si>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</si>
  <si>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</si>
  <si>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</si>
  <si>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</si>
  <si>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</si>
  <si>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</si>
  <si>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</si>
  <si>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</si>
  <si>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</si>
  <si>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</si>
  <si>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</si>
  <si>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</si>
  <si>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</si>
  <si>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</si>
  <si>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</si>
  <si>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</si>
  <si>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</si>
  <si>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</si>
  <si>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</si>
  <si>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</si>
  <si>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</si>
  <si>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</si>
  <si>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</si>
  <si>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</si>
  <si>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</si>
  <si>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</si>
  <si>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</si>
  <si>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</si>
  <si>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</si>
  <si>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</si>
  <si>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</si>
  <si>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</si>
  <si>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</si>
  <si>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</si>
  <si>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</si>
  <si>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</si>
  <si>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</si>
  <si>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</si>
  <si>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</si>
  <si>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</si>
  <si>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</si>
  <si>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</si>
  <si>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</si>
  <si>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</si>
  <si>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</si>
  <si>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</si>
  <si>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</si>
  <si>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</si>
  <si>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</si>
  <si>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</si>
  <si>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</si>
  <si>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</si>
  <si>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</si>
  <si>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</si>
  <si>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</si>
  <si>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</si>
  <si>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</si>
  <si>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</si>
  <si>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</si>
  <si>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</si>
  <si>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</si>
  <si>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</si>
  <si>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</si>
  <si>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</si>
  <si>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</si>
  <si>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</si>
  <si>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</si>
  <si>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</si>
  <si>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</si>
  <si>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</si>
  <si>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</si>
  <si>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</si>
  <si>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</si>
  <si>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</si>
  <si>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</si>
  <si>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</si>
  <si>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</si>
  <si>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</si>
  <si>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</si>
  <si>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</si>
  <si>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</si>
  <si>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</si>
  <si>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</si>
  <si>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</si>
  <si>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</si>
  <si>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</si>
  <si>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</si>
  <si>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</si>
  <si>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</si>
  <si>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</si>
  <si>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</si>
  <si>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</si>
  <si>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</si>
  <si>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</si>
  <si>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</si>
  <si>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</si>
  <si>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</si>
  <si>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</si>
  <si>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</si>
  <si>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</si>
  <si>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</si>
  <si>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</si>
  <si>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</si>
  <si>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</si>
  <si>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</si>
  <si>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</si>
  <si>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</si>
  <si>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</si>
  <si>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</si>
  <si>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</si>
  <si>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</si>
  <si>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</si>
  <si>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</si>
  <si>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</si>
  <si>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</si>
  <si>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</si>
  <si>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</si>
  <si>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</si>
  <si>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</si>
  <si>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</si>
  <si>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</si>
  <si>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</si>
  <si>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</si>
  <si>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</si>
  <si>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</si>
  <si>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</si>
  <si>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</si>
  <si>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</si>
  <si>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</si>
  <si>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</si>
  <si>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</si>
  <si>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</si>
  <si>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</si>
  <si>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</si>
  <si>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</si>
  <si>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</si>
  <si>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</si>
  <si>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</si>
  <si>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</si>
  <si>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</si>
  <si>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</si>
  <si>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</si>
  <si>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</si>
  <si>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</si>
  <si>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</si>
  <si>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</si>
  <si>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</si>
  <si>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</si>
  <si>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</si>
  <si>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</si>
  <si>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</si>
  <si>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</si>
  <si>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</si>
  <si>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</si>
  <si>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</si>
  <si>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</si>
  <si>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</si>
  <si>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</si>
  <si>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</si>
  <si>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</si>
  <si>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</si>
  <si>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</si>
  <si>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</si>
  <si>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</si>
  <si>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</si>
  <si>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</si>
  <si>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</si>
  <si>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</si>
  <si>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</si>
  <si>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</si>
  <si>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</si>
  <si>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</si>
  <si>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</si>
  <si>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</si>
  <si>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</si>
  <si>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</si>
  <si>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</si>
  <si>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</si>
  <si>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</si>
  <si>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</si>
  <si>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</si>
  <si>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</si>
  <si>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</si>
  <si>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</si>
  <si>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</si>
  <si>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</si>
  <si>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</si>
  <si>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</si>
  <si>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</si>
  <si>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</si>
  <si>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</si>
  <si>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</si>
  <si>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</si>
  <si>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</si>
  <si>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</si>
  <si>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</si>
  <si>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</si>
  <si>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</si>
  <si>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</si>
  <si>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</si>
  <si>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</si>
  <si>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</si>
  <si>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</si>
  <si>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</si>
  <si>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</si>
  <si>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</si>
  <si>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</si>
  <si>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</si>
  <si>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</si>
  <si>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</si>
  <si>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</si>
  <si>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</si>
  <si>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</si>
  <si>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</si>
  <si>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</si>
  <si>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</si>
  <si>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</si>
  <si>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</si>
  <si>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</si>
  <si>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</si>
  <si>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</si>
  <si>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</si>
  <si>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</si>
  <si>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</si>
  <si>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</si>
  <si>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</si>
  <si>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</si>
  <si>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</si>
  <si>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</si>
  <si>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</si>
  <si>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</si>
  <si>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</si>
  <si>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</si>
  <si>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</si>
  <si>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</si>
  <si>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</si>
  <si>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</si>
  <si>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</si>
  <si>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</si>
  <si>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</si>
  <si>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</si>
  <si>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</si>
  <si>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</si>
  <si>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</si>
  <si>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</si>
  <si>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</si>
  <si>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</si>
  <si>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</si>
  <si>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</si>
  <si>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</si>
  <si>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</si>
  <si>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</si>
  <si>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</si>
  <si>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</si>
  <si>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</si>
  <si>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</si>
  <si>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</si>
  <si>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</si>
  <si>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</si>
  <si>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</si>
  <si>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</si>
  <si>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</si>
  <si>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</si>
  <si>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</si>
  <si>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</si>
  <si>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</si>
  <si>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</si>
  <si>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</si>
  <si>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</si>
  <si>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</si>
  <si>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</si>
  <si>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</si>
  <si>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</si>
  <si>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</si>
  <si>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</si>
  <si>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</si>
  <si>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</si>
  <si>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</si>
  <si>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</si>
  <si>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</si>
  <si>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</si>
  <si>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</si>
  <si>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</si>
  <si>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</si>
  <si>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</si>
  <si>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</si>
  <si>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</si>
  <si>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</si>
  <si>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</si>
  <si>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</si>
  <si>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</si>
  <si>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</si>
  <si>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</si>
  <si>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</si>
  <si>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</si>
  <si>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</si>
  <si>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</si>
  <si>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</si>
  <si>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</si>
  <si>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</si>
  <si>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</si>
  <si>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</si>
  <si>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</si>
  <si>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</si>
  <si>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</si>
  <si>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</si>
  <si>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</si>
  <si>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</si>
  <si>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</si>
  <si>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</si>
  <si>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</si>
  <si>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</si>
  <si>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</si>
  <si>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</si>
  <si>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</si>
  <si>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</si>
  <si>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</si>
  <si>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</si>
  <si>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</si>
  <si>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</si>
  <si>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</si>
  <si>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</si>
  <si>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</si>
  <si>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</si>
  <si>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</si>
  <si>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</si>
  <si>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</si>
  <si>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</si>
  <si>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</si>
  <si>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</si>
  <si>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</si>
  <si>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</si>
  <si>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</si>
  <si>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</si>
  <si>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</si>
  <si>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</si>
  <si>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</si>
  <si>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</si>
  <si>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</si>
  <si>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</si>
  <si>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</si>
  <si>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</si>
  <si>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</si>
  <si>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</si>
  <si>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</si>
  <si>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</si>
  <si>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</si>
  <si>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</si>
  <si>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</si>
  <si>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</si>
  <si>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</si>
  <si>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</si>
  <si>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</si>
  <si>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</si>
  <si>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</si>
  <si>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</si>
  <si>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</si>
  <si>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</si>
  <si>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</si>
  <si>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</si>
  <si>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</si>
  <si>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</si>
  <si>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</si>
  <si>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</si>
  <si>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</si>
  <si>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</si>
  <si>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</si>
  <si>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</si>
  <si>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</si>
  <si>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</si>
  <si>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</si>
  <si>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</si>
  <si>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</si>
  <si>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</si>
  <si>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</si>
  <si>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</si>
  <si>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</si>
  <si>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</si>
  <si>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</si>
  <si>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</si>
  <si>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</si>
  <si>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</si>
  <si>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</si>
  <si>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</si>
  <si>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</si>
  <si>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</si>
  <si>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</si>
  <si>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</si>
  <si>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</si>
  <si>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</si>
  <si>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</si>
  <si>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</si>
  <si>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</si>
  <si>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</si>
  <si>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</si>
  <si>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</si>
  <si>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</si>
  <si>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</si>
  <si>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</si>
  <si>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</si>
  <si>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</si>
  <si>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</si>
  <si>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</si>
  <si>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</si>
  <si>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</si>
  <si>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</si>
  <si>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</si>
  <si>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</si>
  <si>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</si>
  <si>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</si>
  <si>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</si>
  <si>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</si>
  <si>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</si>
  <si>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</si>
  <si>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</si>
  <si>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</si>
  <si>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</si>
  <si>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</si>
  <si>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</si>
  <si>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</si>
  <si>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</si>
  <si>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</si>
  <si>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</si>
  <si>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</si>
  <si>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</si>
  <si>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</si>
  <si>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</si>
  <si>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</si>
  <si>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</si>
  <si>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</si>
  <si>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</si>
  <si>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</si>
  <si>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</si>
  <si>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</si>
  <si>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</si>
  <si>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</si>
  <si>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</si>
  <si>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</si>
  <si>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</si>
  <si>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</si>
  <si>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</si>
  <si>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</si>
  <si>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</si>
  <si>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</si>
  <si>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</si>
  <si>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</si>
  <si>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</si>
  <si>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</si>
  <si>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</si>
  <si>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</si>
  <si>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</si>
  <si>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</si>
  <si>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</si>
  <si>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</si>
  <si>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</si>
  <si>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</si>
  <si>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</si>
  <si>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</si>
  <si>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</si>
  <si>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</si>
  <si>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</si>
  <si>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</si>
  <si>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</si>
  <si>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</si>
  <si>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</si>
  <si>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</si>
  <si>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</si>
  <si>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</si>
  <si>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</si>
  <si>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</si>
  <si>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</si>
  <si>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</si>
  <si>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</si>
  <si>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</si>
  <si>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</si>
  <si>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</si>
  <si>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</si>
  <si>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</si>
  <si>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</si>
  <si>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</si>
  <si>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</si>
  <si>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</si>
  <si>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</si>
  <si>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</si>
  <si>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</si>
  <si>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</si>
  <si>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</si>
  <si>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</si>
  <si>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</si>
  <si>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</si>
  <si>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</si>
  <si>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</si>
  <si>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</si>
  <si>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</si>
  <si>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</si>
  <si>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</si>
  <si>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</si>
  <si>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</si>
  <si>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</si>
  <si>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</si>
  <si>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</si>
  <si>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</si>
  <si>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</si>
  <si>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</si>
  <si>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</si>
  <si>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</si>
  <si>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</si>
  <si>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</si>
  <si>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</si>
  <si>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</si>
  <si>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</si>
  <si>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</si>
  <si>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</si>
  <si>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</si>
  <si>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</si>
  <si>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</si>
  <si>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</si>
  <si>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</si>
  <si>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</si>
  <si>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</si>
  <si>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</si>
  <si>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</si>
  <si>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</si>
  <si>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</si>
  <si>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</si>
  <si>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</si>
  <si>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</si>
  <si>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</si>
  <si>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</si>
  <si>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</si>
  <si>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</si>
  <si>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</si>
  <si>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</si>
  <si>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</si>
  <si>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</si>
  <si>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</si>
  <si>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</si>
  <si>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</si>
  <si>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</si>
  <si>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</si>
  <si>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</si>
  <si>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</si>
  <si>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</si>
  <si>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</si>
  <si>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</si>
  <si>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</si>
  <si>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</si>
  <si>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</si>
  <si>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</si>
  <si>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</si>
  <si>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</si>
  <si>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</si>
  <si>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</si>
  <si>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</si>
  <si>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</si>
  <si>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</si>
  <si>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</si>
  <si>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</si>
  <si>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</si>
  <si>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</si>
  <si>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</si>
  <si>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</si>
  <si>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</si>
  <si>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</si>
  <si>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</si>
  <si>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</si>
  <si>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</si>
  <si>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</si>
  <si>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</si>
  <si>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</si>
  <si>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</si>
  <si>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</si>
  <si>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</si>
  <si>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</si>
  <si>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</si>
  <si>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</si>
  <si>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</si>
  <si>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</si>
  <si>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</si>
  <si>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</si>
  <si>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</si>
  <si>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</si>
  <si>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</si>
  <si>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</si>
  <si>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</si>
  <si>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</si>
  <si>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</si>
  <si>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</si>
  <si>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</si>
  <si>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</si>
  <si>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</si>
  <si>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</si>
  <si>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</si>
  <si>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</si>
  <si>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</si>
  <si>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</si>
  <si>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</si>
  <si>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</si>
  <si>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</si>
  <si>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</si>
  <si>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</si>
  <si>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</si>
  <si>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</si>
  <si>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</si>
  <si>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</si>
  <si>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</si>
  <si>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</si>
  <si>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</si>
  <si>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</si>
  <si>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</si>
  <si>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</si>
  <si>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</si>
  <si>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</si>
  <si>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</si>
  <si>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</si>
  <si>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</si>
  <si>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</si>
  <si>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</si>
  <si>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</si>
  <si>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</si>
  <si>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</si>
  <si>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</si>
  <si>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</si>
  <si>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</si>
  <si>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</si>
  <si>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</si>
  <si>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</si>
  <si>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</si>
  <si>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</si>
  <si>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</si>
  <si>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</si>
  <si>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</si>
  <si>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</si>
  <si>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</si>
  <si>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</si>
  <si>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</si>
  <si>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</si>
  <si>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</si>
  <si>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</si>
  <si>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</si>
  <si>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</si>
  <si>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</si>
  <si>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</si>
  <si>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</si>
  <si>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</si>
  <si>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</si>
  <si>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</si>
  <si>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</si>
  <si>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</si>
  <si>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</si>
  <si>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</si>
  <si>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</si>
  <si>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</si>
  <si>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</si>
  <si>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</si>
  <si>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</si>
  <si>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</si>
  <si>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</si>
  <si>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</si>
  <si>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</si>
  <si>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</si>
  <si>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</si>
  <si>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</si>
  <si>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</si>
  <si>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</si>
  <si>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</si>
  <si>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</si>
  <si>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</si>
  <si>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</si>
  <si>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</si>
  <si>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</si>
  <si>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</si>
  <si>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</si>
  <si>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</si>
  <si>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</si>
  <si>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</si>
  <si>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</si>
  <si>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</si>
  <si>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</si>
  <si>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</si>
  <si>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</si>
  <si>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</si>
  <si>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</si>
  <si>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</si>
  <si>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</si>
  <si>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</si>
  <si>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</si>
  <si>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</si>
  <si>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</si>
  <si>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</si>
  <si>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</si>
  <si>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</si>
  <si>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</si>
  <si>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</si>
  <si>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</si>
  <si>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</si>
  <si>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</si>
  <si>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</si>
  <si>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</si>
  <si>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</si>
  <si>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</si>
  <si>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</si>
  <si>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</si>
  <si>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</si>
  <si>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</si>
  <si>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</si>
  <si>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</si>
  <si>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</si>
  <si>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</si>
  <si>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</si>
  <si>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</si>
  <si>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</si>
  <si>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</si>
  <si>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</si>
  <si>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</si>
  <si>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</si>
  <si>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</si>
  <si>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</si>
  <si>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</si>
  <si>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</si>
  <si>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</si>
  <si>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</si>
  <si>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</si>
  <si>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</si>
  <si>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</si>
  <si>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</si>
  <si>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</si>
  <si>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</si>
  <si>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</si>
  <si>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</si>
  <si>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</si>
  <si>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</si>
  <si>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</si>
  <si>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</si>
  <si>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</si>
  <si>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</si>
  <si>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</si>
  <si>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</si>
  <si>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</si>
  <si>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</si>
  <si>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</si>
  <si>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</si>
  <si>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</si>
  <si>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</si>
  <si>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</si>
  <si>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</si>
  <si>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</si>
  <si>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</si>
  <si>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</si>
  <si>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</si>
  <si>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</si>
  <si>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</si>
  <si>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</si>
  <si>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</si>
  <si>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</si>
  <si>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</si>
  <si>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</si>
  <si>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</si>
  <si>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</si>
  <si>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</si>
  <si>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</si>
  <si>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</si>
  <si>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</si>
  <si>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</si>
  <si>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</si>
  <si>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</si>
  <si>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</si>
  <si>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</si>
  <si>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</si>
  <si>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</si>
  <si>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</si>
  <si>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</si>
  <si>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</si>
  <si>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</si>
  <si>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</si>
  <si>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</si>
  <si>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</si>
  <si>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</si>
  <si>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</si>
  <si>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</si>
  <si>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</si>
  <si>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</si>
  <si>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</si>
  <si>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</si>
  <si>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</si>
  <si>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</si>
  <si>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</si>
  <si>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</si>
  <si>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</si>
  <si>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</si>
  <si>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</si>
  <si>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</si>
  <si>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</si>
  <si>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</si>
  <si>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</si>
  <si>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</si>
  <si>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</si>
  <si>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</si>
  <si>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</si>
  <si>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</si>
  <si>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</si>
  <si>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</si>
  <si>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</si>
  <si>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</si>
  <si>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</si>
  <si>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</si>
  <si>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</si>
  <si>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</si>
  <si>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</si>
  <si>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</si>
  <si>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</si>
  <si>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</si>
  <si>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</si>
  <si>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</si>
  <si>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</si>
  <si>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</si>
  <si>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</si>
  <si>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</si>
  <si>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</si>
  <si>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</si>
  <si>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</si>
  <si>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</si>
  <si>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</si>
  <si>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</si>
  <si>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</si>
  <si>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</si>
  <si>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</si>
  <si>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</si>
  <si>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</si>
  <si>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</si>
  <si>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</si>
  <si>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</si>
  <si>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</si>
  <si>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</si>
  <si>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</si>
  <si>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</si>
  <si>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</si>
  <si>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</si>
  <si>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</si>
  <si>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</si>
  <si>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</si>
  <si>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</si>
  <si>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</si>
  <si>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</si>
  <si>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</si>
  <si>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</si>
  <si>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</si>
  <si>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</si>
  <si>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</si>
  <si>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</si>
  <si>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</si>
  <si>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</si>
  <si>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</si>
  <si>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</si>
  <si>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</si>
  <si>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</si>
  <si>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</si>
  <si>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</si>
  <si>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</si>
  <si>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</si>
  <si>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</si>
  <si>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</si>
  <si>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</si>
  <si>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</si>
  <si>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</si>
  <si>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</si>
  <si>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</si>
  <si>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</si>
  <si>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</si>
  <si>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</si>
  <si>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</si>
  <si>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</si>
  <si>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</si>
  <si>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</si>
  <si>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</si>
  <si>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</si>
  <si>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</si>
  <si>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</si>
  <si>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</si>
  <si>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</si>
  <si>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</si>
  <si>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</si>
  <si>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</si>
  <si>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</si>
  <si>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</si>
  <si>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</si>
  <si>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</si>
  <si>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</si>
  <si>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</si>
  <si>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</si>
  <si>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</si>
  <si>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</si>
  <si>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</si>
  <si>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</si>
  <si>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</si>
  <si>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</si>
  <si>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</si>
  <si>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</si>
  <si>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</si>
  <si>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</si>
  <si>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</si>
  <si>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</si>
  <si>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</si>
  <si>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</si>
  <si>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</si>
  <si>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</si>
  <si>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</si>
  <si>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</si>
  <si>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</si>
  <si>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</si>
  <si>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</si>
  <si>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</si>
  <si>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</si>
  <si>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</si>
  <si>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</si>
  <si>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</si>
  <si>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</si>
  <si>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</si>
  <si>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</si>
  <si>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</si>
  <si>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</si>
  <si>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</si>
  <si>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</si>
  <si>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</si>
  <si>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</si>
  <si>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</si>
  <si>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</si>
  <si>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</si>
  <si>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</si>
  <si>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</si>
  <si>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</si>
  <si>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</si>
  <si>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</si>
  <si>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</si>
  <si>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</si>
  <si>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</si>
  <si>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</si>
  <si>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</si>
  <si>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</si>
  <si>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</si>
  <si>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</si>
  <si>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</si>
  <si>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</si>
  <si>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</si>
  <si>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</si>
  <si>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</si>
  <si>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</si>
  <si>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</si>
  <si>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</si>
  <si>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</si>
  <si>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</si>
  <si>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</si>
  <si>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</si>
  <si>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</si>
  <si>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</si>
  <si>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</si>
  <si>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</si>
  <si>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</si>
  <si>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</si>
  <si>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</si>
  <si>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</si>
  <si>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</si>
  <si>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</si>
  <si>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</si>
  <si>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</si>
  <si>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</si>
  <si>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</si>
  <si>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</si>
  <si>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</si>
  <si>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</si>
  <si>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</si>
  <si>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</si>
  <si>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</si>
  <si>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</si>
  <si>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</si>
  <si>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</si>
  <si>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</si>
  <si>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</si>
  <si>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</si>
  <si>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</si>
  <si>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</si>
  <si>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</si>
  <si>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</si>
  <si>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</si>
  <si>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</si>
  <si>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</si>
  <si>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</si>
  <si>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</si>
  <si>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</si>
  <si>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</si>
  <si>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</si>
  <si>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</si>
  <si>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</si>
  <si>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</si>
  <si>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</si>
  <si>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</si>
  <si>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</si>
  <si>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</si>
  <si>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</si>
  <si>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</si>
  <si>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</si>
  <si>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</si>
  <si>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</si>
  <si>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</si>
  <si>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</si>
  <si>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</si>
  <si>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</si>
  <si>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</si>
  <si>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</si>
  <si>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</si>
  <si>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</si>
  <si>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</si>
  <si>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</si>
  <si>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</si>
  <si>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</si>
  <si>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</si>
  <si>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</si>
  <si>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</si>
  <si>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</si>
  <si>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</si>
  <si>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</si>
  <si>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</si>
  <si>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</si>
  <si>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</si>
  <si>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</si>
  <si>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</si>
  <si>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</si>
  <si>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</si>
  <si>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</si>
  <si>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</si>
  <si>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</si>
  <si>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</si>
  <si>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</si>
  <si>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</si>
  <si>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</si>
  <si>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</si>
  <si>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</si>
  <si>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</si>
  <si>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</si>
  <si>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</si>
  <si>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</si>
  <si>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</si>
  <si>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</si>
  <si>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</si>
  <si>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</si>
  <si>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</si>
  <si>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</si>
  <si>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</si>
  <si>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</si>
  <si>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</si>
  <si>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</si>
  <si>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</si>
  <si>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</si>
  <si>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</si>
  <si>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</si>
  <si>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</si>
  <si>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</si>
  <si>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</si>
  <si>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</si>
  <si>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</si>
  <si>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</si>
  <si>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</si>
  <si>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</si>
  <si>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</si>
  <si>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</si>
  <si>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</si>
  <si>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</si>
  <si>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</si>
  <si>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</si>
  <si>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</si>
  <si>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</si>
  <si>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</si>
  <si>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</si>
  <si>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</si>
  <si>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</si>
  <si>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</si>
  <si>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</si>
  <si>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</si>
  <si>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</si>
  <si>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</si>
  <si>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</si>
  <si>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</si>
  <si>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</si>
  <si>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</si>
  <si>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</si>
  <si>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</si>
  <si>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</si>
  <si>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</si>
  <si>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</si>
  <si>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</si>
  <si>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</si>
  <si>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</si>
  <si>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</si>
  <si>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</si>
  <si>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</si>
  <si>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</si>
  <si>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</si>
  <si>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</si>
  <si>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</si>
  <si>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</si>
  <si>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</si>
  <si>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</si>
  <si>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</si>
  <si>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</si>
  <si>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</si>
  <si>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</si>
  <si>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</si>
  <si>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</si>
  <si>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</si>
  <si>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</si>
  <si>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</si>
  <si>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</si>
  <si>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</si>
  <si>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</si>
  <si>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</si>
  <si>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</si>
  <si>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</si>
  <si>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</si>
  <si>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</si>
  <si>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</si>
  <si>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</si>
  <si>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</si>
  <si>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</si>
  <si>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</si>
  <si>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</si>
  <si>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</si>
  <si>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</si>
  <si>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</si>
  <si>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</si>
  <si>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</si>
  <si>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</si>
  <si>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</si>
  <si>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</si>
  <si>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</si>
  <si>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</si>
  <si>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</si>
  <si>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</si>
  <si>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</si>
  <si>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</si>
  <si>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</si>
  <si>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</si>
  <si>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</si>
  <si>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</si>
  <si>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</si>
  <si>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</si>
  <si>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</si>
  <si>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</si>
  <si>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</si>
  <si>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</si>
  <si>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</si>
  <si>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</si>
  <si>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</si>
  <si>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</si>
  <si>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</si>
  <si>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</si>
  <si>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</si>
  <si>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</si>
  <si>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</si>
  <si>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</si>
  <si>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</si>
  <si>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</si>
  <si>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</si>
  <si>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</si>
  <si>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</si>
  <si>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</si>
  <si>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</si>
  <si>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</si>
  <si>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</si>
  <si>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</si>
  <si>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</si>
  <si>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</si>
  <si>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</si>
  <si>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</si>
  <si>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</si>
  <si>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</si>
  <si>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</si>
  <si>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</si>
  <si>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</si>
  <si>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</si>
  <si>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</si>
  <si>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</si>
  <si>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</si>
  <si>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</si>
  <si>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</si>
  <si>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</si>
  <si>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</si>
  <si>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</si>
  <si>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</si>
  <si>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</si>
  <si>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</si>
  <si>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</si>
  <si>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</si>
  <si>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</si>
  <si>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</si>
  <si>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</si>
  <si>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</si>
  <si>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</si>
  <si>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</si>
  <si>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</si>
  <si>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</si>
  <si>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</si>
  <si>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</si>
  <si>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</si>
  <si>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</si>
  <si>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</si>
  <si>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</si>
  <si>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</si>
  <si>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</si>
  <si>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</si>
  <si>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</si>
  <si>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</si>
  <si>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</si>
  <si>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</si>
  <si>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</si>
  <si>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</si>
  <si>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</si>
  <si>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</si>
  <si>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</si>
  <si>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</si>
  <si>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</si>
  <si>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</si>
  <si>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</si>
  <si>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</si>
  <si>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</si>
  <si>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</si>
  <si>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</si>
  <si>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</si>
  <si>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</si>
  <si>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</si>
  <si>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</si>
  <si>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</si>
  <si>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</si>
  <si>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</si>
  <si>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</si>
  <si>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</si>
  <si>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</si>
  <si>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</si>
  <si>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</si>
  <si>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</si>
  <si>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</si>
  <si>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</si>
  <si>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</si>
  <si>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</si>
  <si>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</si>
  <si>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</si>
  <si>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</si>
  <si>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</si>
  <si>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</si>
  <si>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</si>
  <si>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</si>
  <si>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</si>
  <si>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</si>
  <si>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</si>
  <si>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</si>
  <si>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</si>
  <si>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</si>
  <si>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</si>
  <si>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</si>
  <si>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</si>
  <si>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</si>
  <si>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</si>
  <si>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</si>
  <si>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</si>
  <si>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</si>
  <si>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</si>
  <si>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</si>
  <si>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</si>
  <si>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</si>
  <si>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</si>
  <si>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</si>
  <si>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</si>
  <si>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</si>
  <si>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</si>
  <si>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</si>
  <si>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</si>
  <si>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</si>
  <si>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</si>
  <si>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</si>
  <si>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</si>
  <si>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</si>
  <si>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</si>
  <si>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</si>
  <si>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</si>
  <si>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</si>
  <si>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</si>
  <si>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</si>
  <si>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</si>
  <si>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</si>
  <si>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</si>
  <si>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</si>
  <si>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</si>
  <si>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</si>
  <si>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</si>
  <si>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</si>
  <si>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</si>
  <si>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</si>
  <si>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</si>
  <si>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</si>
  <si>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</si>
  <si>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</si>
  <si>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</si>
  <si>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</si>
  <si>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</si>
  <si>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</si>
  <si>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</si>
  <si>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</si>
  <si>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</si>
  <si>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</si>
  <si>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</si>
  <si>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</si>
  <si>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</si>
  <si>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</si>
  <si>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</si>
  <si>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</si>
  <si>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</si>
  <si>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</si>
  <si>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</si>
  <si>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</si>
  <si>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</si>
  <si>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</si>
  <si>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</si>
  <si>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</si>
  <si>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</si>
  <si>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</si>
  <si>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</si>
  <si>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</si>
  <si>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</si>
  <si>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</si>
  <si>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</si>
  <si>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</si>
  <si>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</si>
  <si>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</si>
  <si>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</si>
  <si>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</si>
  <si>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</si>
  <si>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</si>
  <si>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</si>
  <si>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</si>
  <si>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</si>
  <si>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</si>
  <si>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</si>
  <si>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</si>
  <si>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</si>
  <si>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</si>
  <si>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</si>
  <si>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</si>
  <si>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</si>
  <si>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</si>
  <si>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</si>
  <si>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</si>
  <si>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</si>
  <si>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</si>
  <si>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</si>
  <si>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</si>
  <si>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</si>
  <si>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</si>
  <si>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</si>
  <si>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</si>
  <si>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</si>
  <si>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</si>
  <si>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</si>
  <si>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</si>
  <si>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</si>
  <si>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</si>
  <si>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</si>
  <si>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</si>
  <si>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</si>
  <si>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</si>
  <si>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</si>
  <si>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</si>
  <si>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</si>
  <si>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</si>
  <si>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</si>
  <si>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</si>
  <si>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</si>
  <si>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</si>
  <si>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</si>
  <si>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</si>
  <si>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</si>
  <si>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</si>
  <si>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</si>
  <si>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</si>
  <si>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</si>
  <si>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</si>
  <si>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</si>
  <si>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</si>
  <si>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</si>
  <si>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</si>
  <si>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</si>
  <si>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</si>
  <si>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</si>
  <si>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</si>
  <si>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</si>
  <si>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</si>
  <si>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</si>
  <si>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</si>
  <si>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</si>
  <si>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</si>
  <si>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</si>
  <si>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</si>
  <si>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</si>
  <si>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</si>
  <si>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</si>
  <si>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</si>
  <si>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</si>
  <si>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</si>
  <si>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</si>
  <si>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</si>
  <si>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</si>
  <si>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</si>
  <si>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</si>
  <si>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</si>
  <si>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</si>
  <si>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</si>
  <si>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</si>
  <si>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</si>
  <si>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</si>
  <si>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</si>
  <si>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</si>
  <si>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</si>
  <si>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</si>
  <si>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</si>
  <si>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</si>
  <si>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</si>
  <si>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</si>
  <si>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</si>
  <si>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</si>
  <si>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</si>
  <si>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</si>
  <si>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</si>
  <si>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</si>
  <si>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</si>
  <si>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</si>
  <si>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</si>
  <si>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</si>
  <si>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</si>
  <si>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</si>
  <si>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</si>
  <si>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</si>
  <si>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</si>
  <si>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</si>
  <si>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</si>
  <si>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</si>
  <si>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</si>
  <si>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</si>
  <si>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</si>
  <si>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</si>
  <si>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</si>
  <si>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</si>
  <si>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</si>
  <si>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</si>
  <si>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</si>
  <si>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</si>
  <si>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</si>
  <si>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</si>
  <si>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</si>
  <si>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</si>
  <si>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</si>
  <si>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</si>
  <si>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</si>
  <si>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</si>
  <si>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</si>
  <si>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</si>
  <si>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</si>
  <si>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</si>
  <si>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</si>
  <si>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</si>
  <si>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</si>
  <si>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</si>
  <si>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</si>
  <si>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</si>
  <si>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</si>
  <si>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</si>
  <si>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</si>
  <si>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</si>
  <si>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</si>
  <si>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</si>
  <si>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</si>
  <si>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</si>
  <si>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</si>
  <si>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</si>
  <si>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</si>
  <si>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</si>
  <si>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</si>
  <si>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</si>
  <si>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</si>
  <si>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</si>
  <si>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</si>
  <si>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</si>
  <si>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</si>
  <si>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</si>
  <si>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</si>
  <si>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</si>
  <si>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</si>
  <si>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</si>
  <si>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</si>
  <si>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</si>
  <si>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</si>
  <si>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</si>
  <si>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</si>
  <si>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</si>
  <si>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</si>
  <si>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</si>
  <si>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</si>
  <si>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</si>
  <si>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</si>
  <si>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</si>
  <si>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</si>
  <si>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</si>
  <si>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</si>
  <si>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</si>
  <si>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</si>
  <si>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</si>
  <si>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</si>
  <si>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</si>
  <si>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</si>
  <si>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</si>
  <si>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</si>
  <si>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</si>
  <si>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</si>
  <si>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</si>
  <si>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</si>
  <si>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</si>
  <si>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</si>
  <si>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</si>
  <si>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</si>
  <si>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</si>
  <si>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</si>
  <si>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</si>
  <si>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</si>
  <si>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</si>
  <si>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</si>
  <si>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</si>
  <si>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</si>
  <si>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</si>
  <si>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</si>
  <si>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</si>
  <si>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</si>
  <si>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</si>
  <si>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</si>
  <si>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</si>
  <si>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</si>
  <si>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</si>
  <si>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</si>
  <si>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</si>
  <si>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</si>
  <si>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</si>
  <si>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</si>
  <si>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</si>
  <si>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</si>
  <si>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</si>
  <si>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</si>
  <si>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</si>
  <si>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</si>
  <si>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</si>
  <si>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</si>
  <si>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</si>
  <si>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</si>
  <si>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</si>
  <si>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</si>
  <si>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</si>
  <si>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</si>
  <si>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</si>
  <si>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</si>
  <si>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</si>
  <si>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</si>
  <si>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</si>
  <si>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</si>
  <si>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</si>
  <si>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</si>
  <si>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</si>
  <si>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</si>
  <si>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</si>
  <si>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</si>
  <si>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</si>
  <si>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</si>
  <si>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</si>
  <si>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</si>
  <si>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</si>
  <si>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</si>
  <si>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</si>
  <si>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</si>
  <si>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</si>
  <si>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</si>
  <si>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</si>
  <si>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</si>
  <si>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</si>
  <si>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</si>
  <si>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</si>
  <si>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</si>
  <si>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</si>
  <si>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</si>
  <si>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</si>
  <si>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</si>
  <si>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</si>
  <si>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</si>
  <si>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</si>
  <si>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</si>
  <si>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</si>
  <si>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</si>
  <si>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</si>
  <si>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</si>
  <si>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</si>
  <si>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</si>
  <si>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</si>
  <si>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</si>
  <si>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</si>
  <si>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</si>
  <si>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</si>
  <si>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</si>
  <si>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</si>
  <si>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</si>
  <si>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</si>
  <si>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</si>
  <si>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</si>
  <si>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</si>
  <si>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</si>
  <si>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</si>
  <si>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</si>
  <si>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</si>
  <si>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</si>
  <si>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</si>
  <si>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</si>
  <si>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</si>
  <si>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</si>
  <si>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</si>
  <si>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</si>
  <si>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</si>
  <si>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</si>
  <si>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</si>
  <si>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</si>
  <si>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</si>
  <si>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</si>
  <si>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</si>
  <si>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</si>
  <si>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</si>
  <si>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</si>
  <si>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</si>
  <si>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</si>
  <si>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</si>
  <si>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</si>
  <si>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</si>
  <si>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</si>
  <si>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</si>
  <si>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</si>
  <si>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</si>
  <si>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</si>
  <si>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</si>
  <si>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</si>
  <si>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</si>
  <si>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</si>
  <si>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</si>
  <si>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</si>
  <si>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</si>
  <si>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</si>
  <si>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</si>
  <si>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</si>
  <si>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</si>
  <si>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</si>
  <si>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</si>
  <si>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</si>
  <si>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</si>
  <si>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</si>
  <si>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</si>
  <si>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</si>
  <si>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</si>
  <si>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</si>
  <si>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</si>
  <si>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</si>
  <si>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</si>
  <si>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</si>
  <si>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</si>
  <si>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</si>
  <si>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</si>
  <si>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</si>
  <si>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</si>
  <si>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</si>
  <si>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</si>
  <si>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</si>
  <si>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</si>
  <si>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</si>
  <si>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</si>
  <si>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</si>
  <si>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</si>
  <si>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</si>
  <si>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</si>
  <si>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</si>
  <si>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</si>
  <si>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</si>
  <si>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</si>
  <si>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</si>
  <si>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</si>
  <si>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</si>
  <si>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</si>
  <si>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</si>
  <si>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</si>
  <si>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</si>
  <si>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</si>
  <si>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</si>
  <si>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</si>
  <si>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</si>
  <si>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</si>
  <si>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</si>
  <si>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</si>
  <si>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</si>
  <si>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</si>
  <si>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</si>
  <si>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</si>
  <si>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</si>
  <si>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</si>
  <si>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</si>
  <si>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</si>
  <si>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</si>
  <si>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</si>
  <si>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</si>
  <si>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</si>
  <si>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</si>
  <si>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</si>
  <si>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</si>
  <si>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</si>
  <si>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</si>
  <si>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</si>
  <si>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</si>
  <si>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</si>
  <si>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</si>
  <si>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</si>
  <si>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</si>
  <si>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</si>
  <si>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</si>
  <si>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</si>
  <si>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</si>
  <si>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</si>
  <si>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</si>
  <si>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</si>
  <si>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</si>
  <si>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</si>
  <si>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</si>
  <si>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</si>
  <si>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</si>
  <si>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</si>
  <si>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</si>
  <si>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</si>
  <si>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</si>
  <si>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</si>
  <si>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</si>
  <si>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</si>
  <si>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</si>
  <si>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</si>
  <si>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</si>
  <si>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</si>
  <si>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</si>
  <si>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</si>
  <si>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</si>
  <si>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</si>
  <si>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</si>
  <si>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</si>
  <si>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</si>
  <si>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</si>
  <si>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</si>
  <si>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</si>
  <si>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</si>
  <si>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</si>
  <si>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</si>
  <si>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</si>
  <si>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</si>
  <si>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</si>
  <si>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</si>
  <si>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</si>
  <si>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</si>
  <si>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</si>
  <si>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</si>
  <si>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</si>
  <si>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</si>
  <si>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</si>
  <si>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</si>
  <si>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</si>
  <si>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</si>
  <si>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</si>
  <si>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</si>
  <si>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</si>
  <si>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</si>
  <si>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</si>
  <si>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</si>
  <si>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</si>
  <si>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</si>
  <si>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</si>
  <si>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</si>
  <si>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</si>
  <si>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</si>
  <si>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</si>
  <si>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</si>
  <si>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</si>
  <si>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</si>
  <si>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</si>
  <si>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</si>
  <si>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</si>
  <si>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</si>
  <si>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</si>
  <si>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</si>
  <si>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</si>
  <si>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</si>
  <si>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</si>
  <si>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</si>
  <si>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</si>
  <si>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</si>
  <si>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</si>
  <si>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</si>
  <si>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</si>
  <si>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</si>
  <si>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</si>
  <si>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</si>
  <si>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</si>
  <si>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</si>
  <si>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</si>
  <si>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</si>
  <si>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</si>
  <si>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</si>
  <si>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</si>
  <si>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</si>
  <si>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</si>
  <si>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</si>
  <si>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</si>
  <si>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</si>
  <si>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</si>
  <si>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</si>
  <si>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</si>
  <si>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</si>
  <si>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</si>
  <si>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</si>
  <si>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</si>
  <si>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</si>
  <si>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</si>
  <si>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</si>
  <si>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</si>
  <si>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</si>
  <si>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</si>
  <si>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</si>
  <si>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</si>
  <si>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</si>
  <si>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</si>
  <si>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</si>
  <si>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</si>
  <si>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</si>
  <si>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</si>
  <si>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</si>
  <si>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</si>
  <si>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</si>
  <si>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</si>
  <si>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</si>
  <si>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</si>
  <si>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</si>
  <si>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</si>
  <si>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</si>
  <si>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</si>
  <si>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</si>
  <si>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</si>
  <si>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</si>
  <si>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</si>
  <si>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</si>
  <si>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</si>
  <si>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</si>
  <si>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</si>
  <si>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</si>
  <si>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</si>
  <si>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</si>
  <si>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</si>
  <si>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</si>
  <si>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</si>
  <si>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</si>
  <si>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</si>
  <si>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</si>
  <si>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</si>
  <si>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</si>
  <si>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</si>
  <si>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</si>
  <si>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</si>
  <si>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</si>
  <si>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</si>
  <si>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</si>
  <si>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</si>
  <si>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</si>
  <si>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</si>
  <si>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</si>
  <si>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</si>
  <si>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</si>
  <si>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</si>
  <si>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</si>
  <si>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</si>
  <si>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</si>
  <si>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</si>
  <si>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</si>
  <si>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</si>
  <si>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</si>
  <si>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</si>
  <si>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</si>
  <si>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</si>
  <si>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</si>
  <si>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</si>
  <si>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</si>
  <si>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</si>
  <si>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</si>
  <si>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</si>
  <si>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</si>
  <si>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</si>
  <si>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</si>
  <si>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</si>
  <si>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</si>
  <si>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</si>
  <si>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</si>
  <si>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</si>
  <si>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</si>
  <si>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</si>
  <si>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</si>
  <si>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</si>
  <si>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</si>
  <si>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</si>
  <si>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</si>
  <si>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</si>
  <si>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</si>
  <si>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</si>
  <si>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</si>
  <si>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</si>
  <si>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</si>
  <si>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</si>
  <si>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</si>
  <si>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</si>
  <si>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</si>
  <si>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</si>
  <si>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</si>
  <si>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</si>
  <si>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</si>
  <si>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</si>
  <si>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</si>
  <si>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</si>
  <si>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</si>
  <si>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</si>
  <si>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</si>
  <si>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</si>
  <si>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</si>
  <si>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</si>
  <si>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</si>
  <si>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</si>
  <si>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</si>
  <si>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</si>
  <si>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</si>
  <si>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</si>
  <si>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</si>
  <si>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</si>
  <si>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</si>
  <si>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</si>
  <si>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</si>
  <si>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</si>
  <si>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</si>
  <si>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</si>
  <si>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</si>
  <si>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</si>
  <si>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</si>
  <si>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</si>
  <si>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</si>
  <si>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</si>
  <si>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</si>
  <si>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</si>
  <si>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</si>
  <si>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</si>
  <si>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</si>
  <si>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</si>
  <si>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</si>
  <si>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</si>
  <si>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</si>
  <si>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</si>
  <si>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</si>
  <si>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</si>
  <si>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</si>
  <si>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</si>
  <si>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</si>
  <si>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</si>
  <si>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</si>
  <si>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</si>
  <si>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</si>
  <si>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</si>
  <si>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</si>
  <si>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</si>
  <si>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</si>
  <si>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</si>
  <si>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</si>
  <si>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</si>
  <si>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</si>
  <si>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</si>
  <si>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</si>
  <si>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</si>
  <si>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</si>
  <si>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</si>
  <si>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</si>
  <si>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</si>
  <si>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</si>
  <si>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</si>
  <si>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</si>
  <si>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</si>
  <si>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</si>
  <si>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</si>
  <si>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</si>
  <si>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</si>
  <si>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</si>
  <si>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</si>
  <si>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</si>
  <si>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</si>
  <si>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</si>
  <si>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</si>
  <si>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</si>
  <si>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</si>
  <si>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</si>
  <si>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</si>
  <si>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</si>
  <si>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</si>
  <si>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</si>
  <si>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</si>
  <si>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</si>
  <si>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</si>
  <si>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</si>
  <si>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</si>
  <si>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</si>
  <si>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</si>
  <si>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</si>
  <si>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</si>
  <si>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</si>
  <si>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</si>
  <si>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</si>
  <si>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</si>
  <si>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</si>
  <si>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</si>
  <si>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</si>
  <si>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</si>
  <si>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</si>
  <si>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</si>
  <si>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</si>
  <si>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</si>
  <si>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</si>
  <si>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</si>
  <si>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</si>
  <si>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</si>
  <si>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</si>
  <si>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</si>
  <si>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</si>
  <si>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</si>
  <si>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</si>
  <si>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</si>
  <si>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</si>
  <si>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</si>
  <si>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</si>
  <si>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</si>
  <si>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</si>
  <si>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</si>
  <si>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</si>
  <si>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</si>
  <si>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</si>
  <si>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</si>
  <si>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</si>
  <si>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</si>
  <si>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</si>
  <si>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</si>
  <si>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</si>
  <si>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</si>
  <si>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</si>
  <si>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</si>
  <si>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</si>
  <si>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</si>
  <si>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</si>
  <si>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</si>
  <si>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</si>
  <si>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</si>
  <si>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</si>
  <si>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</si>
  <si>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</si>
  <si>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</si>
  <si>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</si>
  <si>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</si>
  <si>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</si>
  <si>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</si>
  <si>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</si>
  <si>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</si>
  <si>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</si>
  <si>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</si>
  <si>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</si>
  <si>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</si>
  <si>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</si>
  <si>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</si>
  <si>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</si>
  <si>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</si>
  <si>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</si>
  <si>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</si>
  <si>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</si>
  <si>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</si>
  <si>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</si>
  <si>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</si>
  <si>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</si>
  <si>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</si>
  <si>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</si>
  <si>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</si>
  <si>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</si>
  <si>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</si>
  <si>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</si>
  <si>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</si>
  <si>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</si>
  <si>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</si>
  <si>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</si>
  <si>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</si>
  <si>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</si>
  <si>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</si>
  <si>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</si>
  <si>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</si>
  <si>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</si>
  <si>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</si>
  <si>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</si>
  <si>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</si>
  <si>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</si>
  <si>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</si>
  <si>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</si>
  <si>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</si>
  <si>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</si>
  <si>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</si>
  <si>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</si>
  <si>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</si>
  <si>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</si>
  <si>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</si>
  <si>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</si>
  <si>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</si>
  <si>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</si>
  <si>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</si>
  <si>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</si>
  <si>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</si>
  <si>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</si>
  <si>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</si>
  <si>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</si>
  <si>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</si>
  <si>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</si>
  <si>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</si>
  <si>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</si>
  <si>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</si>
  <si>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</si>
  <si>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</si>
  <si>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</si>
  <si>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</si>
  <si>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</si>
  <si>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</si>
  <si>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</si>
  <si>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</si>
  <si>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</si>
  <si>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</si>
  <si>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</si>
  <si>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</si>
  <si>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</si>
  <si>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</si>
  <si>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</si>
  <si>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</si>
  <si>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</si>
  <si>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</si>
  <si>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</si>
  <si>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</si>
  <si>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</si>
  <si>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</si>
  <si>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</si>
  <si>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</si>
  <si>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</si>
  <si>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</si>
  <si>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</si>
  <si>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</si>
  <si>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</si>
  <si>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</si>
  <si>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</si>
  <si>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</si>
  <si>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</si>
  <si>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</si>
  <si>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</si>
  <si>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</si>
  <si>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</si>
  <si>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</si>
  <si>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</si>
  <si>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</si>
  <si>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</si>
  <si>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</si>
  <si>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</si>
  <si>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</si>
  <si>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</si>
  <si>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</si>
  <si>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</si>
  <si>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</si>
  <si>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</si>
  <si>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</si>
  <si>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</si>
  <si>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</si>
  <si>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</si>
  <si>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</si>
  <si>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</si>
  <si>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</si>
  <si>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</si>
  <si>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</si>
  <si>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</si>
  <si>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</si>
  <si>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</si>
  <si>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</si>
  <si>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</si>
  <si>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</si>
  <si>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</si>
  <si>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</si>
  <si>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</si>
  <si>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</si>
  <si>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</si>
  <si>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</si>
  <si>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</si>
  <si>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</si>
  <si>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</si>
  <si>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</si>
  <si>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</si>
  <si>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</si>
  <si>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</si>
  <si>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</si>
  <si>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</si>
  <si>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</si>
  <si>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</si>
  <si>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</si>
  <si>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</si>
  <si>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</si>
  <si>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</si>
  <si>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</si>
  <si>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</si>
  <si>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</si>
  <si>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</si>
  <si>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</si>
  <si>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</si>
  <si>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</si>
  <si>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</si>
  <si>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</si>
  <si>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</si>
  <si>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</si>
  <si>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</si>
  <si>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</si>
  <si>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</si>
  <si>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</si>
  <si>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</si>
  <si>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</si>
  <si>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</si>
  <si>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</si>
  <si>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</si>
  <si>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</si>
  <si>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</si>
  <si>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</si>
  <si>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</si>
  <si>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</si>
  <si>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</si>
  <si>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</si>
  <si>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</si>
  <si>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</si>
  <si>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</si>
  <si>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</si>
  <si>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</si>
  <si>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</si>
  <si>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</si>
  <si>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</si>
  <si>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</si>
  <si>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</si>
  <si>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</si>
  <si>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</si>
  <si>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</si>
  <si>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</si>
  <si>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</si>
  <si>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</si>
  <si>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</si>
  <si>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</si>
  <si>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</si>
  <si>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</si>
  <si>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</si>
  <si>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</si>
  <si>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</si>
  <si>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</si>
  <si>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</si>
  <si>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</si>
  <si>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</si>
  <si>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</si>
  <si>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</si>
  <si>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</si>
  <si>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</si>
  <si>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</si>
  <si>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</si>
  <si>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</si>
  <si>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</si>
  <si>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</si>
  <si>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</si>
  <si>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</si>
  <si>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</si>
  <si>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</si>
  <si>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</si>
  <si>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</si>
  <si>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</si>
  <si>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</si>
  <si>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</si>
  <si>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</si>
  <si>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</si>
  <si>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</si>
  <si>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</si>
  <si>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</si>
  <si>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</si>
  <si>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</si>
  <si>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</si>
  <si>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</si>
  <si>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</si>
  <si>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</si>
  <si>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</si>
  <si>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</si>
  <si>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</si>
  <si>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</si>
  <si>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</si>
  <si>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</si>
  <si>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</si>
  <si>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</si>
  <si>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</si>
  <si>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</si>
  <si>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</si>
  <si>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</si>
  <si>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</si>
  <si>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</si>
  <si>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</si>
  <si>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</si>
  <si>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</si>
  <si>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</si>
  <si>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</si>
  <si>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</si>
  <si>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</si>
  <si>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</si>
  <si>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</si>
  <si>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</si>
  <si>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</si>
  <si>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</si>
  <si>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</si>
  <si>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</si>
  <si>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</si>
  <si>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</si>
  <si>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</si>
  <si>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</si>
  <si>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</si>
  <si>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</si>
  <si>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</si>
  <si>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</si>
  <si>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</si>
  <si>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</si>
  <si>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</si>
  <si>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</si>
  <si>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</si>
  <si>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</si>
  <si>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</si>
  <si>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</si>
  <si>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</si>
  <si>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</si>
  <si>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</si>
  <si>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</si>
  <si>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</si>
  <si>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</si>
  <si>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</si>
  <si>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</si>
  <si>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</si>
  <si>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</si>
  <si>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</si>
  <si>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</si>
  <si>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</si>
  <si>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</si>
  <si>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</si>
  <si>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</si>
  <si>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</si>
  <si>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</si>
  <si>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</si>
  <si>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</si>
  <si>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</si>
  <si>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</si>
  <si>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</si>
  <si>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</si>
  <si>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</si>
  <si>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</si>
  <si>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</si>
  <si>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</si>
  <si>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</si>
  <si>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</si>
  <si>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</si>
  <si>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</si>
  <si>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</si>
  <si>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</si>
  <si>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</si>
  <si>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</si>
  <si>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</si>
  <si>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</si>
  <si>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</si>
  <si>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</si>
  <si>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</si>
  <si>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</si>
  <si>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</si>
  <si>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</si>
  <si>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</si>
  <si>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</si>
  <si>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</si>
  <si>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</si>
  <si>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</si>
  <si>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</si>
  <si>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</si>
  <si>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</si>
  <si>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</si>
  <si>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</si>
  <si>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</si>
  <si>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</si>
  <si>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</si>
  <si>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</si>
  <si>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</si>
  <si>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</si>
  <si>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</si>
  <si>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</si>
  <si>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</si>
  <si>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</si>
  <si>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</si>
  <si>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</si>
  <si>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</si>
  <si>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</si>
  <si>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</si>
  <si>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</si>
  <si>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</si>
  <si>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</si>
  <si>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</si>
  <si>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</si>
  <si>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</si>
  <si>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</si>
  <si>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</si>
  <si>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</si>
  <si>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</si>
  <si>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</si>
  <si>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</si>
  <si>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</si>
  <si>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</si>
  <si>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</si>
  <si>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</si>
  <si>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</si>
  <si>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</si>
  <si>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</si>
  <si>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</si>
  <si>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</si>
  <si>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</si>
  <si>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</si>
  <si>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</si>
  <si>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</si>
  <si>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</si>
  <si>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</si>
  <si>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</si>
  <si>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</si>
  <si>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</si>
  <si>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</si>
  <si>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</si>
  <si>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</si>
  <si>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</si>
  <si>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</si>
  <si>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</si>
  <si>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</si>
  <si>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</si>
  <si>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</si>
  <si>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</si>
  <si>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</si>
  <si>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</si>
  <si>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</si>
  <si>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</si>
  <si>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</si>
  <si>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</si>
  <si>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</si>
  <si>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</si>
  <si>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</si>
  <si>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</si>
  <si>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</si>
  <si>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</si>
  <si>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</si>
  <si>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</si>
  <si>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</si>
  <si>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</si>
  <si>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</si>
  <si>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</si>
  <si>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</si>
  <si>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</si>
  <si>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</si>
  <si>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</si>
  <si>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</si>
  <si>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</si>
  <si>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</si>
  <si>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</si>
  <si>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</si>
  <si>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</si>
  <si>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</si>
  <si>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</si>
  <si>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</si>
  <si>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</si>
  <si>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</si>
  <si>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</si>
  <si>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</si>
  <si>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</si>
  <si>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</si>
  <si>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</si>
  <si>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</si>
  <si>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</si>
  <si>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</si>
  <si>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</si>
  <si>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</si>
  <si>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</si>
  <si>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</si>
  <si>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</si>
  <si>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</si>
  <si>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</si>
  <si>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</si>
  <si>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</si>
  <si>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</si>
  <si>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</si>
  <si>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</si>
  <si>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</si>
  <si>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</si>
  <si>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</si>
  <si>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</si>
  <si>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</si>
  <si>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</si>
  <si>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</si>
  <si>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</si>
  <si>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</si>
  <si>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</si>
  <si>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</si>
  <si>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</si>
  <si>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</si>
  <si>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</si>
  <si>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</si>
  <si>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</si>
  <si>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</si>
  <si>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</si>
  <si>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</si>
  <si>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</si>
  <si>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</si>
  <si>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</si>
  <si>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</si>
  <si>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</si>
  <si>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</si>
  <si>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</si>
  <si>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</si>
  <si>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</si>
  <si>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</si>
  <si>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</si>
  <si>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</si>
  <si>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</si>
  <si>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</si>
  <si>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</si>
  <si>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</si>
  <si>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</si>
  <si>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</si>
  <si>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</si>
  <si>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</si>
  <si>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</si>
  <si>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</si>
  <si>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</si>
  <si>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</si>
  <si>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</si>
  <si>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</si>
  <si>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</si>
  <si>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</si>
  <si>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</si>
  <si>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</si>
  <si>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</si>
  <si>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</si>
  <si>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</si>
  <si>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</si>
  <si>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</si>
  <si>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</si>
  <si>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</si>
  <si>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</si>
  <si>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</si>
  <si>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</si>
  <si>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</si>
  <si>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</si>
  <si>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</si>
  <si>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</si>
  <si>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</si>
  <si>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</si>
  <si>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</si>
  <si>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</si>
  <si>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</si>
  <si>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</si>
  <si>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</si>
  <si>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</si>
  <si>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</si>
  <si>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</si>
  <si>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</si>
  <si>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</si>
  <si>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</si>
  <si>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</si>
  <si>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</si>
  <si>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</si>
  <si>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</si>
  <si>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</si>
  <si>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</si>
  <si>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</si>
  <si>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</si>
  <si>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</si>
  <si>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</si>
  <si>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</si>
  <si>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</si>
  <si>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</si>
  <si>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</si>
  <si>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</si>
  <si>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</si>
  <si>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</si>
  <si>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</si>
  <si>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</si>
  <si>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</si>
  <si>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</si>
  <si>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</si>
  <si>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</si>
  <si>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</si>
  <si>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</si>
  <si>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</si>
  <si>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</si>
  <si>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</si>
  <si>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</si>
  <si>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</si>
  <si>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</si>
  <si>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</si>
  <si>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</si>
  <si>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</si>
  <si>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</si>
  <si>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</si>
  <si>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</si>
  <si>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</si>
  <si>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</si>
  <si>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</si>
  <si>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</si>
  <si>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</si>
  <si>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</si>
  <si>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</si>
  <si>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</si>
  <si>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</si>
  <si>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</si>
  <si>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</si>
  <si>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</si>
  <si>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</si>
  <si>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</si>
  <si>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</si>
  <si>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</si>
  <si>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</si>
  <si>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</si>
  <si>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</si>
  <si>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</si>
  <si>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</si>
  <si>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</si>
  <si>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</si>
  <si>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</si>
  <si>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</si>
  <si>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</si>
  <si>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</si>
  <si>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</si>
  <si>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</si>
  <si>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</si>
  <si>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</si>
  <si>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</si>
  <si>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</si>
  <si>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</si>
  <si>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</si>
  <si>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</si>
  <si>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</si>
  <si>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</si>
  <si>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</si>
  <si>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</si>
  <si>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</si>
  <si>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</si>
  <si>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</si>
  <si>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</si>
  <si>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</si>
  <si>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</si>
  <si>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</si>
  <si>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</si>
  <si>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</si>
  <si>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</si>
  <si>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</si>
  <si>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</si>
  <si>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</si>
  <si>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</si>
  <si>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</si>
  <si>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</si>
  <si>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</si>
  <si>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</si>
  <si>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</si>
  <si>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</si>
  <si>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</si>
  <si>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</si>
  <si>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</si>
  <si>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</si>
  <si>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</si>
  <si>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</si>
  <si>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</si>
  <si>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</si>
  <si>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</si>
  <si>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</si>
  <si>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</si>
  <si>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</si>
  <si>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</si>
  <si>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</si>
  <si>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</si>
  <si>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</si>
  <si>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</si>
  <si>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</si>
  <si>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</si>
  <si>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</si>
  <si>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</si>
  <si>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</si>
  <si>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</si>
  <si>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</si>
  <si>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</si>
  <si>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</si>
  <si>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</si>
  <si>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</si>
  <si>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</si>
  <si>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</si>
  <si>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</si>
  <si>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</si>
  <si>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</si>
  <si>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</si>
  <si>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</si>
  <si>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</si>
  <si>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</si>
  <si>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</si>
  <si>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</si>
  <si>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</si>
  <si>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</si>
  <si>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</si>
  <si>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</si>
  <si>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</si>
  <si>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</si>
  <si>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</si>
  <si>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</si>
  <si>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</si>
  <si>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</si>
  <si>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</si>
  <si>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</si>
  <si>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</si>
  <si>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</si>
  <si>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</si>
  <si>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</si>
  <si>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</si>
  <si>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</si>
  <si>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</si>
  <si>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</si>
  <si>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</si>
  <si>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</si>
  <si>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</si>
  <si>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</si>
  <si>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</si>
  <si>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</si>
  <si>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</si>
  <si>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</si>
  <si>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</si>
  <si>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</si>
  <si>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</si>
  <si>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</si>
  <si>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</si>
  <si>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</si>
  <si>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</si>
  <si>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</si>
  <si>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</si>
  <si>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</si>
  <si>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</si>
  <si>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</si>
  <si>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</si>
  <si>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</si>
  <si>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</si>
  <si>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</si>
  <si>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</si>
  <si>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</si>
  <si>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</si>
  <si>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</si>
  <si>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</si>
  <si>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</si>
  <si>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</si>
  <si>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</si>
  <si>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</si>
  <si>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</si>
  <si>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</si>
  <si>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</si>
  <si>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</si>
  <si>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</si>
  <si>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</si>
  <si>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</si>
  <si>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</si>
  <si>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</si>
  <si>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</si>
  <si>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</si>
  <si>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</si>
  <si>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</si>
  <si>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</si>
  <si>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</si>
  <si>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</si>
  <si>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</si>
  <si>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</si>
  <si>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</si>
  <si>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</si>
  <si>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</si>
  <si>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</si>
  <si>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</si>
  <si>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</si>
  <si>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</si>
  <si>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</si>
  <si>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</si>
  <si>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</si>
  <si>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</si>
  <si>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</si>
  <si>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</si>
  <si>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</si>
  <si>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</si>
  <si>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</si>
  <si>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</si>
  <si>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</si>
  <si>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</si>
  <si>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</si>
  <si>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</si>
  <si>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</si>
  <si>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</si>
  <si>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</si>
  <si>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</si>
  <si>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</si>
  <si>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</si>
  <si>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</si>
  <si>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</si>
  <si>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</si>
  <si>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</si>
  <si>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</si>
  <si>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</si>
  <si>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</si>
  <si>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</si>
  <si>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</si>
  <si>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</si>
  <si>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</si>
  <si>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</si>
  <si>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</si>
  <si>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</si>
  <si>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</si>
  <si>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</si>
  <si>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</si>
  <si>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</si>
  <si>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</si>
  <si>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</si>
  <si>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</si>
  <si>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</si>
  <si>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</si>
  <si>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</si>
  <si>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</si>
  <si>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</si>
  <si>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</si>
  <si>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</si>
  <si>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</si>
  <si>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</si>
  <si>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</si>
  <si>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</si>
  <si>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</si>
  <si>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</si>
  <si>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</si>
  <si>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</si>
  <si>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</si>
  <si>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</si>
  <si>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</si>
  <si>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</si>
  <si>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</si>
  <si>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</si>
  <si>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</si>
  <si>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</si>
  <si>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</si>
  <si>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</si>
  <si>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</si>
  <si>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</si>
  <si>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</si>
  <si>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</si>
  <si>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</si>
  <si>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</si>
  <si>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</si>
  <si>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</si>
  <si>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</si>
  <si>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</si>
  <si>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</si>
  <si>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</si>
  <si>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</si>
  <si>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</si>
  <si>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</si>
  <si>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</si>
  <si>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</si>
  <si>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</si>
  <si>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</si>
  <si>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</si>
  <si>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</si>
  <si>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</si>
  <si>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</si>
  <si>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</si>
  <si>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</si>
  <si>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</si>
  <si>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</si>
  <si>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</si>
  <si>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</si>
  <si>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</si>
  <si>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</si>
  <si>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</si>
  <si>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</si>
  <si>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</si>
  <si>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</si>
  <si>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</si>
  <si>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</si>
  <si>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</si>
  <si>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</si>
  <si>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</si>
  <si>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</si>
  <si>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</si>
  <si>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</si>
  <si>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</si>
  <si>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</si>
  <si>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</si>
  <si>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</si>
  <si>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</si>
  <si>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</si>
  <si>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</si>
  <si>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</si>
  <si>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</si>
  <si>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</si>
  <si>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</si>
  <si>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</si>
  <si>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</si>
  <si>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</si>
  <si>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</si>
  <si>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</si>
  <si>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</si>
  <si>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</si>
  <si>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</si>
  <si>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</si>
  <si>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</si>
  <si>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</si>
  <si>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</si>
  <si>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</si>
  <si>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</si>
  <si>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</si>
  <si>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</si>
  <si>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</si>
  <si>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</si>
  <si>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</si>
  <si>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</si>
  <si>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</si>
  <si>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</si>
  <si>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</si>
  <si>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</si>
  <si>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</si>
  <si>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</si>
  <si>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</si>
  <si>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</si>
  <si>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</si>
  <si>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</si>
  <si>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</si>
  <si>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</si>
  <si>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</si>
  <si>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</si>
  <si>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</si>
  <si>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</si>
  <si>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</si>
  <si>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</si>
  <si>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</si>
  <si>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</si>
  <si>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</si>
  <si>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</si>
  <si>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</si>
  <si>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</si>
  <si>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</si>
  <si>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</si>
  <si>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</si>
  <si>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</si>
  <si>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</si>
  <si>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</si>
  <si>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</si>
  <si>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</si>
  <si>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</si>
  <si>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</si>
  <si>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</si>
  <si>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</si>
  <si>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</si>
  <si>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</si>
  <si>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</si>
  <si>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</si>
  <si>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</si>
  <si>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</si>
  <si>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</si>
  <si>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</si>
  <si>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</si>
  <si>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</si>
  <si>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</si>
  <si>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</si>
  <si>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</si>
  <si>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</si>
  <si>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</si>
  <si>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</si>
  <si>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</si>
  <si>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</si>
  <si>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</si>
  <si>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</si>
  <si>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</si>
  <si>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</si>
  <si>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</si>
  <si>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</si>
  <si>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</si>
  <si>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</si>
  <si>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</si>
  <si>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</si>
  <si>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</si>
  <si>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</si>
  <si>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</si>
  <si>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</si>
  <si>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</si>
  <si>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</si>
  <si>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</si>
  <si>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</si>
  <si>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</si>
  <si>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</si>
  <si>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</si>
  <si>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</si>
  <si>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</si>
  <si>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</si>
  <si>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</si>
  <si>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</si>
  <si>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</si>
  <si>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</si>
  <si>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</si>
  <si>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</si>
  <si>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</si>
  <si>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</si>
  <si>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</si>
  <si>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</si>
  <si>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</si>
  <si>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</si>
  <si>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</si>
  <si>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</si>
  <si>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</si>
  <si>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</si>
  <si>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</si>
  <si>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</si>
  <si>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</si>
  <si>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</si>
  <si>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</si>
  <si>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</si>
  <si>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</si>
  <si>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</si>
  <si>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</si>
  <si>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</si>
  <si>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</si>
  <si>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</si>
  <si>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</si>
  <si>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</si>
  <si>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</si>
  <si>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</si>
  <si>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</si>
  <si>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</si>
  <si>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</si>
  <si>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</si>
  <si>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</si>
  <si>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</si>
  <si>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</si>
  <si>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</si>
  <si>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</si>
  <si>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</si>
  <si>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</si>
  <si>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</si>
  <si>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</si>
  <si>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</si>
  <si>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</si>
  <si>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</si>
  <si>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</si>
  <si>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</si>
  <si>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</si>
  <si>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</si>
  <si>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</si>
  <si>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</si>
  <si>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</si>
  <si>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</si>
  <si>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</si>
  <si>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</si>
  <si>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</si>
  <si>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</si>
  <si>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</si>
  <si>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</si>
  <si>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</si>
  <si>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</si>
  <si>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</si>
  <si>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</si>
  <si>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</si>
  <si>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</si>
  <si>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</si>
  <si>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</si>
  <si>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</si>
  <si>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</si>
  <si>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</si>
  <si>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</si>
  <si>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</si>
  <si>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</si>
  <si>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</si>
  <si>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</si>
  <si>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</si>
  <si>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</si>
  <si>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</si>
  <si>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</si>
  <si>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</si>
  <si>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</si>
  <si>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</si>
  <si>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</si>
  <si>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</si>
  <si>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</si>
  <si>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</si>
  <si>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</si>
  <si>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</si>
  <si>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</si>
  <si>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</si>
  <si>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</si>
  <si>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</si>
  <si>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</si>
  <si>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</si>
  <si>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</si>
  <si>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</si>
  <si>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</si>
  <si>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</si>
  <si>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</si>
  <si>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</si>
  <si>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</si>
  <si>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</si>
  <si>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</si>
  <si>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</si>
  <si>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</si>
  <si>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</si>
  <si>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</si>
  <si>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</si>
  <si>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</si>
  <si>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</si>
  <si>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</si>
  <si>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</si>
  <si>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</si>
  <si>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</si>
  <si>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</si>
  <si>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</si>
  <si>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</si>
  <si>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</si>
  <si>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</si>
  <si>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</si>
  <si>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</si>
  <si>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</si>
  <si>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</si>
  <si>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</si>
  <si>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</si>
  <si>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</si>
  <si>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</si>
  <si>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</si>
  <si>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</si>
  <si>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</si>
  <si>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</si>
  <si>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</si>
  <si>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</si>
  <si>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</si>
  <si>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</si>
  <si>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</si>
  <si>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</si>
  <si>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</si>
  <si>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</si>
  <si>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</si>
  <si>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</si>
  <si>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</si>
  <si>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</si>
  <si>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</si>
  <si>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</si>
  <si>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</si>
  <si>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</si>
  <si>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</si>
  <si>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</si>
  <si>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</si>
  <si>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</si>
  <si>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</si>
  <si>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</si>
  <si>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</si>
  <si>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</si>
  <si>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</si>
  <si>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</si>
  <si>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</si>
  <si>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</si>
  <si>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</si>
  <si>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</si>
  <si>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</si>
  <si>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</si>
  <si>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</si>
  <si>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</si>
  <si>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</si>
  <si>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</si>
  <si>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</si>
  <si>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</si>
  <si>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</si>
  <si>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</si>
  <si>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</si>
  <si>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</si>
  <si>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</si>
  <si>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</si>
  <si>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</si>
  <si>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</si>
  <si>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</si>
  <si>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</si>
  <si>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</si>
  <si>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</si>
  <si>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</si>
  <si>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</si>
  <si>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</si>
  <si>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</si>
  <si>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</si>
  <si>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</si>
  <si>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</si>
  <si>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</si>
  <si>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</si>
  <si>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</si>
  <si>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</si>
  <si>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</si>
  <si>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</si>
  <si>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</si>
  <si>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</si>
  <si>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</si>
  <si>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</si>
  <si>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</si>
  <si>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</si>
  <si>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</si>
  <si>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</si>
  <si>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</si>
  <si>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</si>
  <si>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</si>
  <si>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</si>
  <si>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</si>
  <si>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</si>
  <si>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</si>
  <si>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</si>
  <si>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</si>
  <si>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</si>
  <si>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</si>
  <si>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</si>
  <si>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</si>
  <si>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</si>
  <si>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</si>
  <si>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</si>
  <si>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</si>
  <si>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</si>
  <si>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</si>
  <si>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</si>
  <si>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</si>
  <si>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</si>
  <si>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</si>
  <si>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</si>
  <si>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</si>
  <si>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</si>
  <si>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</si>
  <si>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</si>
  <si>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</si>
  <si>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</si>
  <si>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</si>
  <si>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</si>
  <si>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</si>
  <si>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</si>
  <si>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</si>
  <si>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</si>
  <si>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</si>
  <si>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</si>
  <si>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</si>
  <si>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</si>
  <si>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</si>
  <si>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</si>
  <si>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</si>
  <si>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</si>
  <si>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</si>
  <si>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</si>
  <si>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</si>
  <si>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</si>
  <si>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</si>
  <si>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</si>
  <si>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</si>
  <si>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</si>
  <si>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</si>
  <si>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</si>
  <si>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</si>
  <si>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</si>
  <si>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</si>
  <si>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</si>
  <si>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</si>
  <si>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</si>
  <si>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</si>
  <si>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</si>
  <si>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</si>
  <si>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</si>
  <si>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</si>
  <si>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</si>
  <si>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</si>
  <si>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</si>
  <si>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</si>
  <si>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</si>
  <si>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</si>
  <si>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</si>
  <si>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</si>
  <si>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</si>
  <si>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</si>
  <si>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</si>
  <si>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</si>
  <si>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</si>
  <si>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</si>
  <si>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</si>
  <si>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</si>
  <si>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</si>
  <si>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</si>
  <si>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</si>
  <si>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</si>
  <si>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</si>
  <si>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</si>
  <si>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</si>
  <si>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</si>
  <si>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</si>
  <si>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</si>
  <si>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</si>
  <si>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</si>
  <si>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</si>
  <si>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</si>
  <si>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</si>
  <si>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</si>
  <si>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</si>
  <si>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</si>
  <si>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</si>
  <si>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</si>
  <si>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</si>
  <si>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</si>
  <si>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</si>
  <si>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</si>
  <si>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</si>
  <si>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</si>
  <si>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</si>
  <si>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</si>
  <si>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</si>
  <si>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</si>
  <si>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</si>
  <si>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</si>
  <si>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</si>
  <si>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</si>
  <si>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</si>
  <si>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</si>
  <si>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</si>
  <si>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</si>
  <si>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</si>
  <si>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</si>
  <si>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</si>
  <si>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</si>
  <si>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</si>
  <si>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</si>
  <si>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</si>
  <si>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</si>
  <si>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</si>
  <si>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</si>
  <si>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</si>
  <si>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</si>
  <si>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</si>
  <si>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</si>
  <si>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</si>
  <si>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</si>
  <si>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</si>
  <si>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</si>
  <si>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</si>
  <si>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</si>
  <si>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</si>
  <si>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</si>
  <si>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</si>
  <si>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</si>
  <si>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</si>
  <si>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</si>
  <si>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</si>
  <si>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</si>
  <si>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</si>
  <si>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</si>
  <si>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</si>
  <si>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</si>
  <si>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</si>
  <si>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</si>
  <si>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</si>
  <si>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</si>
  <si>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</si>
  <si>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</si>
  <si>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</si>
  <si>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</si>
  <si>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</si>
  <si>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</si>
  <si>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</si>
  <si>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</si>
  <si>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</si>
  <si>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</si>
  <si>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</si>
  <si>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</si>
  <si>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</si>
  <si>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</si>
  <si>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</si>
  <si>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</si>
  <si>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</si>
  <si>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</si>
  <si>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</si>
  <si>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</si>
  <si>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</si>
  <si>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</si>
  <si>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</si>
  <si>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</si>
  <si>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</si>
  <si>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</si>
  <si>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</si>
  <si>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</si>
  <si>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</si>
  <si>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</si>
  <si>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</si>
  <si>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</si>
  <si>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</si>
  <si>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</si>
  <si>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</si>
  <si>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</si>
  <si>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</si>
  <si>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</si>
  <si>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</si>
  <si>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</si>
  <si>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</si>
  <si>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</si>
  <si>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</si>
  <si>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</si>
  <si>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</si>
  <si>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</si>
  <si>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</si>
  <si>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</si>
  <si>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</si>
  <si>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</si>
  <si>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</si>
  <si>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</si>
  <si>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</si>
  <si>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</si>
  <si>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</si>
  <si>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</si>
  <si>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</si>
  <si>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</si>
  <si>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</si>
  <si>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</si>
  <si>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</si>
  <si>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</si>
  <si>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</si>
  <si>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</si>
  <si>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</si>
  <si>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</si>
  <si>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</si>
  <si>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</si>
  <si>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</si>
  <si>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</si>
  <si>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</si>
  <si>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</si>
  <si>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</si>
  <si>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</si>
  <si>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</si>
  <si>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</si>
  <si>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</si>
  <si>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</si>
  <si>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</si>
  <si>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</si>
  <si>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</si>
  <si>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</si>
  <si>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</si>
  <si>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</si>
  <si>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</si>
  <si>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</si>
  <si>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</si>
  <si>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</si>
  <si>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</si>
  <si>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</si>
  <si>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</si>
  <si>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</si>
  <si>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</si>
  <si>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</si>
  <si>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</si>
  <si>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</si>
  <si>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</si>
  <si>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</si>
  <si>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</si>
  <si>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</si>
  <si>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</si>
  <si>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</si>
  <si>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</si>
  <si>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</si>
  <si>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</si>
  <si>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</si>
  <si>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</si>
  <si>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</si>
  <si>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</si>
  <si>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</si>
  <si>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</si>
  <si>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</si>
  <si>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</si>
  <si>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</si>
  <si>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</si>
  <si>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</si>
  <si>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</si>
  <si>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</si>
  <si>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</si>
  <si>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</si>
  <si>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</si>
  <si>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</si>
  <si>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</si>
  <si>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</si>
  <si>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</si>
  <si>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</si>
  <si>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</si>
  <si>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</si>
  <si>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</si>
  <si>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</si>
  <si>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</si>
  <si>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</si>
  <si>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</si>
  <si>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</si>
  <si>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</si>
  <si>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</si>
  <si>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</si>
  <si>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</si>
  <si>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</si>
  <si>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</si>
  <si>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</si>
  <si>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</si>
  <si>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</si>
  <si>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</si>
  <si>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</si>
  <si>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</si>
  <si>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</si>
  <si>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</si>
  <si>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</si>
  <si>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</si>
  <si>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</si>
  <si>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</si>
  <si>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</si>
  <si>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</si>
  <si>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</si>
  <si>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</si>
  <si>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</si>
  <si>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</si>
  <si>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</si>
  <si>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</si>
  <si>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</si>
  <si>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</si>
  <si>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</si>
  <si>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</si>
  <si>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</si>
  <si>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</si>
  <si>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</si>
  <si>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</si>
  <si>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</si>
  <si>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</si>
  <si>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</si>
  <si>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</si>
  <si>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</si>
  <si>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</si>
  <si>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</si>
  <si>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</si>
  <si>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</si>
  <si>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</si>
  <si>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</si>
  <si>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</si>
  <si>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</si>
  <si>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</si>
  <si>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</si>
  <si>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</si>
  <si>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</si>
  <si>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</si>
  <si>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</si>
  <si>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</si>
  <si>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</si>
  <si>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</si>
  <si>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</si>
  <si>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</si>
  <si>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</si>
  <si>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</si>
  <si>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</si>
  <si>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</si>
  <si>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</si>
  <si>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</si>
  <si>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</si>
  <si>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</si>
  <si>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</si>
  <si>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</si>
  <si>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</si>
  <si>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</si>
  <si>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</si>
  <si>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</si>
  <si>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</si>
  <si>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</si>
  <si>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</si>
  <si>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</si>
  <si>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</si>
  <si>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</si>
  <si>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</si>
  <si>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</si>
  <si>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</si>
  <si>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</si>
  <si>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</si>
  <si>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</si>
  <si>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</si>
  <si>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</si>
  <si>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</si>
  <si>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</si>
  <si>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</si>
  <si>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</si>
  <si>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</si>
  <si>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</si>
  <si>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</si>
  <si>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</si>
  <si>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</si>
  <si>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</si>
  <si>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</si>
  <si>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</si>
  <si>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</si>
  <si>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</si>
  <si>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</si>
  <si>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</si>
  <si>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</si>
  <si>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</si>
  <si>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</si>
  <si>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</si>
  <si>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</si>
  <si>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</si>
  <si>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</si>
  <si>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</si>
  <si>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</si>
  <si>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</si>
  <si>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</si>
  <si>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</si>
  <si>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</si>
  <si>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</si>
  <si>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</si>
  <si>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</si>
  <si>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</si>
  <si>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</si>
  <si>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</si>
  <si>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</si>
  <si>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</si>
  <si>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</si>
  <si>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</si>
  <si>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</si>
  <si>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</si>
  <si>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</si>
  <si>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</si>
  <si>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</si>
  <si>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</si>
  <si>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</si>
  <si>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</si>
  <si>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</si>
  <si>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</si>
  <si>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</si>
  <si>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</si>
  <si>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</si>
  <si>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</si>
  <si>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</si>
  <si>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</si>
  <si>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</si>
  <si>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</si>
  <si>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</si>
  <si>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</si>
  <si>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</si>
  <si>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</si>
  <si>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</si>
  <si>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</si>
  <si>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</si>
  <si>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</si>
  <si>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</si>
  <si>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</si>
  <si>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</si>
  <si>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</si>
  <si>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</si>
  <si>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</si>
  <si>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</si>
  <si>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</si>
  <si>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</si>
  <si>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</si>
  <si>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</si>
  <si>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</si>
  <si>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</si>
  <si>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</si>
  <si>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</si>
  <si>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</si>
  <si>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</si>
  <si>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</si>
  <si>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</si>
  <si>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</si>
  <si>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</si>
  <si>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</si>
  <si>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</si>
  <si>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</si>
  <si>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</si>
  <si>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</si>
  <si>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</si>
  <si>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</si>
  <si>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</si>
  <si>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</si>
  <si>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</si>
  <si>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</si>
  <si>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</si>
  <si>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</si>
  <si>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</si>
  <si>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</si>
  <si>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</si>
  <si>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</si>
  <si>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</si>
  <si>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</si>
  <si>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</si>
  <si>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</si>
  <si>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</si>
  <si>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</si>
  <si>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</si>
  <si>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</si>
  <si>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</si>
  <si>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</si>
  <si>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</si>
  <si>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</si>
  <si>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</si>
  <si>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</si>
  <si>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</si>
  <si>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</si>
  <si>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</si>
  <si>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</si>
  <si>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</si>
  <si>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</si>
  <si>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</si>
  <si>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</si>
  <si>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</si>
  <si>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</si>
  <si>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</si>
  <si>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</si>
  <si>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</si>
  <si>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</si>
  <si>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</si>
  <si>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</si>
  <si>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</si>
  <si>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</si>
  <si>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</si>
  <si>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</si>
  <si>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</si>
  <si>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</si>
  <si>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</si>
  <si>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</si>
  <si>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</si>
  <si>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</si>
  <si>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</si>
  <si>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</si>
  <si>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</si>
  <si>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</si>
  <si>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</si>
  <si>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</si>
  <si>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</si>
  <si>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</si>
  <si>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</si>
  <si>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</si>
  <si>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</si>
  <si>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</si>
  <si>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</si>
  <si>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</si>
  <si>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</si>
  <si>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</si>
  <si>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</si>
  <si>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</si>
  <si>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</si>
  <si>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</si>
  <si>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</si>
  <si>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</si>
  <si>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</si>
  <si>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</si>
  <si>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</si>
  <si>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</si>
  <si>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</si>
  <si>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</si>
  <si>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</si>
  <si>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</si>
  <si>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</si>
  <si>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</si>
  <si>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</si>
  <si>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</si>
  <si>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</si>
  <si>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</si>
  <si>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</si>
  <si>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</si>
  <si>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</si>
  <si>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</si>
  <si>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</si>
  <si>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</si>
  <si>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</si>
  <si>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</si>
  <si>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</si>
  <si>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</si>
  <si>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</si>
  <si>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</si>
  <si>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</si>
  <si>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</si>
  <si>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</si>
  <si>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</si>
  <si>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</si>
  <si>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</si>
  <si>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</si>
  <si>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</si>
  <si>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</si>
  <si>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</si>
  <si>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</si>
  <si>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</si>
  <si>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</si>
  <si>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</si>
  <si>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</si>
  <si>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</si>
  <si>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</si>
  <si>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</si>
  <si>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</si>
  <si>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</si>
  <si>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</si>
  <si>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</si>
  <si>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</si>
  <si>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</si>
  <si>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</si>
  <si>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</si>
  <si>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</si>
  <si>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</si>
  <si>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</si>
  <si>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</si>
  <si>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</si>
  <si>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</si>
  <si>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</si>
  <si>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</si>
  <si>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</si>
  <si>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</si>
  <si>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</si>
  <si>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</si>
  <si>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</si>
  <si>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</si>
  <si>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</si>
  <si>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</si>
  <si>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</si>
  <si>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</si>
  <si>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</si>
  <si>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</si>
  <si>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</si>
  <si>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</si>
  <si>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</si>
  <si>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</si>
  <si>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</si>
  <si>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</si>
  <si>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</si>
  <si>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</si>
  <si>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</si>
  <si>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</si>
  <si>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</si>
  <si>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</si>
  <si>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</si>
  <si>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</si>
  <si>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</si>
  <si>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</si>
  <si>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</si>
  <si>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</si>
  <si>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</si>
  <si>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</si>
  <si>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</si>
  <si>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</si>
  <si>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</si>
  <si>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</si>
  <si>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</si>
  <si>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</si>
  <si>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</si>
  <si>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</si>
  <si>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</si>
  <si>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</si>
  <si>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</si>
  <si>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</si>
  <si>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</si>
  <si>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</si>
  <si>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</si>
  <si>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</si>
  <si>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</si>
  <si>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</si>
  <si>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</si>
  <si>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</si>
  <si>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</si>
  <si>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</si>
  <si>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</si>
  <si>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</si>
  <si>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</si>
  <si>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</si>
  <si>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</si>
  <si>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</si>
  <si>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</si>
  <si>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</si>
  <si>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</si>
  <si>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</si>
  <si>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</si>
  <si>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</si>
  <si>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</si>
  <si>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</si>
  <si>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</si>
  <si>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</si>
  <si>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</si>
  <si>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</si>
  <si>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</si>
  <si>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</si>
  <si>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</si>
  <si>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</si>
  <si>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</si>
  <si>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</si>
  <si>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</si>
  <si>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</si>
  <si>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</si>
  <si>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</si>
  <si>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</si>
  <si>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</si>
  <si>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</si>
  <si>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</si>
  <si>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</si>
  <si>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</si>
  <si>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</si>
  <si>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</si>
  <si>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</si>
  <si>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</si>
  <si>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</si>
  <si>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</si>
  <si>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</si>
  <si>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</si>
  <si>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</si>
  <si>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</si>
  <si>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</si>
  <si>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</si>
  <si>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</si>
  <si>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</si>
  <si>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</si>
  <si>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</si>
  <si>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</si>
  <si>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</si>
  <si>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</si>
  <si>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</si>
  <si>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</si>
  <si>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</si>
  <si>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</si>
  <si>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</si>
  <si>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</si>
  <si>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</si>
  <si>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</si>
  <si>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</si>
  <si>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</si>
  <si>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</si>
  <si>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</si>
  <si>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</si>
  <si>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</si>
  <si>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</si>
  <si>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</si>
  <si>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</si>
  <si>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</si>
  <si>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</si>
  <si>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</si>
  <si>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</si>
  <si>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</si>
  <si>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</si>
  <si>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</si>
  <si>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</si>
  <si>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</si>
  <si>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</si>
  <si>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</si>
  <si>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</si>
  <si>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</si>
  <si>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</si>
  <si>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</si>
  <si>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</si>
  <si>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</si>
  <si>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</si>
  <si>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</si>
  <si>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</si>
  <si>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</si>
  <si>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</si>
  <si>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</si>
  <si>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</si>
  <si>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</si>
  <si>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</si>
  <si>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</si>
  <si>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</si>
  <si>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</si>
  <si>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</si>
  <si>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</si>
  <si>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</si>
  <si>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</si>
  <si>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</si>
  <si>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</si>
  <si>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</si>
  <si>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</si>
  <si>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</si>
  <si>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</si>
  <si>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</si>
  <si>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</si>
  <si>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</si>
  <si>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</si>
  <si>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</si>
  <si>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</si>
  <si>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</si>
  <si>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</si>
  <si>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</si>
  <si>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</si>
  <si>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</si>
  <si>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</si>
  <si>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</si>
  <si>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</si>
  <si>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</si>
  <si>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</si>
  <si>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</si>
  <si>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</si>
  <si>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</si>
  <si>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</si>
  <si>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</si>
  <si>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</si>
  <si>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</si>
  <si>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</si>
  <si>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</si>
  <si>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</si>
  <si>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</si>
  <si>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</si>
  <si>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</si>
  <si>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</si>
  <si>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</si>
  <si>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</si>
  <si>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</si>
  <si>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</si>
  <si>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</si>
  <si>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</si>
  <si>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</si>
  <si>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</si>
  <si>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</si>
  <si>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</si>
  <si>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</si>
  <si>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</si>
  <si>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</si>
  <si>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</si>
  <si>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</si>
  <si>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</si>
  <si>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</si>
  <si>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</si>
  <si>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</si>
  <si>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</si>
  <si>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</si>
  <si>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</si>
  <si>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</si>
  <si>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</si>
  <si>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</si>
  <si>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</si>
  <si>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</si>
  <si>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</si>
  <si>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</si>
  <si>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</si>
  <si>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</si>
  <si>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</si>
  <si>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</si>
  <si>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</si>
  <si>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</si>
  <si>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</si>
  <si>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</si>
  <si>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</si>
  <si>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</si>
  <si>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</si>
  <si>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</si>
  <si>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</si>
  <si>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</si>
  <si>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</si>
  <si>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</si>
  <si>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</si>
  <si>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</si>
  <si>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</si>
  <si>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</si>
  <si>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</si>
  <si>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</si>
  <si>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</si>
  <si>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</si>
  <si>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</si>
  <si>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</si>
  <si>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</si>
  <si>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</si>
  <si>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</si>
  <si>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</si>
  <si>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</si>
  <si>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</si>
  <si>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</si>
  <si>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</si>
  <si>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</si>
  <si>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</si>
  <si>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</si>
  <si>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</si>
  <si>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</si>
  <si>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</si>
  <si>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</si>
  <si>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</si>
  <si>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</si>
  <si>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</si>
  <si>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</si>
  <si>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</si>
  <si>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</si>
  <si>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</si>
  <si>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</si>
  <si>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</si>
  <si>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</si>
  <si>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</si>
  <si>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</si>
  <si>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</si>
  <si>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</si>
  <si>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</si>
  <si>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</si>
  <si>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</si>
  <si>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</si>
  <si>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</si>
  <si>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</si>
  <si>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</si>
  <si>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</si>
  <si>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</si>
  <si>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</si>
  <si>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</si>
  <si>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</si>
  <si>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</si>
  <si>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</si>
  <si>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</si>
  <si>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</si>
  <si>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</si>
  <si>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</si>
  <si>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</si>
  <si>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</si>
  <si>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</si>
  <si>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</si>
  <si>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</si>
  <si>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</si>
  <si>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</si>
  <si>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</si>
  <si>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</si>
  <si>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</si>
  <si>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</si>
  <si>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</si>
  <si>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</si>
  <si>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</si>
  <si>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</si>
  <si>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</si>
  <si>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</si>
  <si>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</si>
  <si>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</si>
  <si>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</si>
  <si>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</si>
  <si>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</si>
  <si>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</si>
  <si>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</si>
  <si>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</si>
  <si>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</si>
  <si>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</si>
  <si>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</si>
  <si>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</si>
  <si>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</si>
  <si>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</si>
  <si>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</si>
  <si>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</si>
  <si>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</si>
  <si>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</si>
  <si>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</si>
  <si>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</si>
  <si>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</si>
  <si>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</si>
  <si>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</si>
  <si>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</si>
  <si>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</si>
  <si>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</si>
  <si>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</si>
  <si>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</si>
  <si>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</si>
  <si>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</si>
  <si>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</si>
  <si>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</si>
  <si>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</si>
  <si>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</si>
  <si>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</si>
  <si>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</si>
  <si>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</si>
  <si>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</si>
  <si>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</si>
  <si>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</si>
  <si>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</si>
  <si>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</si>
  <si>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</si>
  <si>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</si>
  <si>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</si>
  <si>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</si>
  <si>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</si>
  <si>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</si>
  <si>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</si>
  <si>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</si>
  <si>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</si>
  <si>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</si>
  <si>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</si>
  <si>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</si>
  <si>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</si>
  <si>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</si>
  <si>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</si>
  <si>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</si>
  <si>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</si>
  <si>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</si>
  <si>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</si>
  <si>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</si>
  <si>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</si>
  <si>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</si>
  <si>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</si>
  <si>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</si>
  <si>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</si>
  <si>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</si>
  <si>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</si>
  <si>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</si>
  <si>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</si>
  <si>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</si>
  <si>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</si>
  <si>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</si>
  <si>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</si>
  <si>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</si>
  <si>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</si>
  <si>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</si>
  <si>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</si>
  <si>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</si>
  <si>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</si>
  <si>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</si>
  <si>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</si>
  <si>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</si>
  <si>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</si>
  <si>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</si>
  <si>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</si>
  <si>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</si>
  <si>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</si>
  <si>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</si>
  <si>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</si>
  <si>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</si>
  <si>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</si>
  <si>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</si>
  <si>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</si>
  <si>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</si>
  <si>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</si>
  <si>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</si>
  <si>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</si>
  <si>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</si>
  <si>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</si>
  <si>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</si>
  <si>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</si>
  <si>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</si>
  <si>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</si>
  <si>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</si>
  <si>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</si>
  <si>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</si>
  <si>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</si>
  <si>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</si>
  <si>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</si>
  <si>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</si>
  <si>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</si>
  <si>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</si>
  <si>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</si>
  <si>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</si>
  <si>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</si>
  <si>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</si>
  <si>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</si>
  <si>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</si>
  <si>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</si>
  <si>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</si>
  <si>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</si>
  <si>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</si>
  <si>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</si>
  <si>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</si>
  <si>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</si>
  <si>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</si>
  <si>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</si>
  <si>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</si>
  <si>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</si>
  <si>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</si>
  <si>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</si>
  <si>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</si>
  <si>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</si>
  <si>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</si>
  <si>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</si>
  <si>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</si>
  <si>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</si>
  <si>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</si>
  <si>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</si>
  <si>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</si>
  <si>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</si>
  <si>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</si>
  <si>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</si>
  <si>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</si>
  <si>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</si>
  <si>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</si>
  <si>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</si>
  <si>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</si>
  <si>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</si>
  <si>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</si>
  <si>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</si>
  <si>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</si>
  <si>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</si>
  <si>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</si>
  <si>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</si>
  <si>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</si>
  <si>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</si>
  <si>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</si>
  <si>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</si>
  <si>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</si>
  <si>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</si>
  <si>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</si>
  <si>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</si>
  <si>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</si>
  <si>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</si>
  <si>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</si>
  <si>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</si>
  <si>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</si>
  <si>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</si>
  <si>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</si>
  <si>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</si>
  <si>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</si>
  <si>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</si>
  <si>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</si>
  <si>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</si>
  <si>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</si>
  <si>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</si>
  <si>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</si>
  <si>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</si>
  <si>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</si>
  <si>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</si>
  <si>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</si>
  <si>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</si>
  <si>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</si>
  <si>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</si>
  <si>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</si>
  <si>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</si>
  <si>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</si>
  <si>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</si>
  <si>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</si>
  <si>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</si>
  <si>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</si>
  <si>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</si>
  <si>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</si>
  <si>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</si>
  <si>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</si>
  <si>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</si>
  <si>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</si>
  <si>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</si>
  <si>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</si>
  <si>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</si>
  <si>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</si>
  <si>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</si>
  <si>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</si>
  <si>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</si>
  <si>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</si>
  <si>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</si>
  <si>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</si>
  <si>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</si>
  <si>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</si>
  <si>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</si>
  <si>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</si>
  <si>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</si>
  <si>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</si>
  <si>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</si>
  <si>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</si>
  <si>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</si>
  <si>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</si>
  <si>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</si>
  <si>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</si>
  <si>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</si>
  <si>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</si>
  <si>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</si>
  <si>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</si>
  <si>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</si>
  <si>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</si>
  <si>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</si>
  <si>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</si>
  <si>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</si>
  <si>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</si>
  <si>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</si>
  <si>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</si>
  <si>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</si>
  <si>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</si>
  <si>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</si>
  <si>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</si>
  <si>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</si>
  <si>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</si>
  <si>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</si>
  <si>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</si>
  <si>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</si>
  <si>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</si>
  <si>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</si>
  <si>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</si>
  <si>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</si>
  <si>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</si>
  <si>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</si>
  <si>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</si>
  <si>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</si>
  <si>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</si>
  <si>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</si>
  <si>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</si>
  <si>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</si>
  <si>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</si>
  <si>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</si>
  <si>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</si>
  <si>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</si>
  <si>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</si>
  <si>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</si>
  <si>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</si>
  <si>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</si>
  <si>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</si>
  <si>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</si>
  <si>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</si>
  <si>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</si>
  <si>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</si>
  <si>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</si>
  <si>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</si>
  <si>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</si>
  <si>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</si>
  <si>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</si>
  <si>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</si>
  <si>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</si>
  <si>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</si>
  <si>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</si>
  <si>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</si>
  <si>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</si>
  <si>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</si>
  <si>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</si>
  <si>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</si>
  <si>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</si>
  <si>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</si>
  <si>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</si>
  <si>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</si>
  <si>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</si>
  <si>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</si>
  <si>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</si>
  <si>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</si>
  <si>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</si>
  <si>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</si>
  <si>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</si>
  <si>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</si>
  <si>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</si>
  <si>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</si>
  <si>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</si>
  <si>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</si>
  <si>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</si>
  <si>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</si>
  <si>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</si>
  <si>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</si>
  <si>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</si>
  <si>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</si>
  <si>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</si>
  <si>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</si>
  <si>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</si>
  <si>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</si>
  <si>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</si>
  <si>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</si>
  <si>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</si>
  <si>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</si>
  <si>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</si>
  <si>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</si>
  <si>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</si>
  <si>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</si>
  <si>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</si>
  <si>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</si>
  <si>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</si>
  <si>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</si>
  <si>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</si>
  <si>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</si>
  <si>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</si>
  <si>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</si>
  <si>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</si>
  <si>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</si>
  <si>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</si>
  <si>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</si>
  <si>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</si>
  <si>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</si>
  <si>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</si>
  <si>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</si>
  <si>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</si>
  <si>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</si>
  <si>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</si>
  <si>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</si>
  <si>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</si>
  <si>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</si>
  <si>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</si>
  <si>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</si>
  <si>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</si>
  <si>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</si>
  <si>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</si>
  <si>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</si>
  <si>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</si>
  <si>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</si>
  <si>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</si>
  <si>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</si>
  <si>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</si>
  <si>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</si>
  <si>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</si>
  <si>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</si>
  <si>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</si>
  <si>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</si>
  <si>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</si>
  <si>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</si>
  <si>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</si>
  <si>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</si>
  <si>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</si>
  <si>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</si>
  <si>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</si>
  <si>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</si>
  <si>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</si>
  <si>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</si>
  <si>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</si>
  <si>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</si>
  <si>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</si>
  <si>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</si>
  <si>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</si>
  <si>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</si>
  <si>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</si>
  <si>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</si>
  <si>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</si>
  <si>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</si>
  <si>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</si>
  <si>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</si>
  <si>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</si>
  <si>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</si>
  <si>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</si>
  <si>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</si>
  <si>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</si>
  <si>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</si>
  <si>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</si>
  <si>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</si>
  <si>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</si>
  <si>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</si>
  <si>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</si>
  <si>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</si>
  <si>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</si>
  <si>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</si>
  <si>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</si>
  <si>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</si>
  <si>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</si>
  <si>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</si>
  <si>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</si>
  <si>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</si>
  <si>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</si>
  <si>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</si>
  <si>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</si>
  <si>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</si>
  <si>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</si>
  <si>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</si>
  <si>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</si>
  <si>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</si>
  <si>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</si>
  <si>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</si>
  <si>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</si>
  <si>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</si>
  <si>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</si>
  <si>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</si>
  <si>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</si>
  <si>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</si>
  <si>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</si>
  <si>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</si>
  <si>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</si>
  <si>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</si>
  <si>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</si>
  <si>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</si>
  <si>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</si>
  <si>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</si>
  <si>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</si>
  <si>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</si>
  <si>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</si>
  <si>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</si>
  <si>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</si>
  <si>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</si>
  <si>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</si>
  <si>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</si>
  <si>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</si>
  <si>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</si>
  <si>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</si>
  <si>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</si>
  <si>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</si>
  <si>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</si>
  <si>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</si>
  <si>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</si>
  <si>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</si>
  <si>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</si>
  <si>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</si>
  <si>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</si>
  <si>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</si>
  <si>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</si>
  <si>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</si>
  <si>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</si>
  <si>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</si>
  <si>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</si>
  <si>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</si>
  <si>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</si>
  <si>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</si>
  <si>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</si>
  <si>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</si>
  <si>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</si>
  <si>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</si>
  <si>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</si>
  <si>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</si>
  <si>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</si>
  <si>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</si>
  <si>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</si>
  <si>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</si>
  <si>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</si>
  <si>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</si>
  <si>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</si>
  <si>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</si>
  <si>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</si>
  <si>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</si>
  <si>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</si>
  <si>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</si>
  <si>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</si>
  <si>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</si>
  <si>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</si>
  <si>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</si>
  <si>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</si>
  <si>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</si>
  <si>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</si>
  <si>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</si>
  <si>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</si>
  <si>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</si>
  <si>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</si>
  <si>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</si>
  <si>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</si>
  <si>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</si>
  <si>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</si>
  <si>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</si>
  <si>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</si>
  <si>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</si>
  <si>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</si>
  <si>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</si>
  <si>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</si>
  <si>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</si>
  <si>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</si>
  <si>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</si>
  <si>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</si>
  <si>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</si>
  <si>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</si>
  <si>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</si>
  <si>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</si>
  <si>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</si>
  <si>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</si>
  <si>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</si>
  <si>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</si>
  <si>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</si>
  <si>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</si>
  <si>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</si>
  <si>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</si>
  <si>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</si>
  <si>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</si>
  <si>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</si>
  <si>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</si>
  <si>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</si>
  <si>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</si>
  <si>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</si>
  <si>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</si>
  <si>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</si>
  <si>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</si>
  <si>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</si>
  <si>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</si>
  <si>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</si>
  <si>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</si>
  <si>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</si>
  <si>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</si>
  <si>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</si>
  <si>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</si>
  <si>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</si>
  <si>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</si>
  <si>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</si>
  <si>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</si>
  <si>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</si>
  <si>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</si>
  <si>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</si>
  <si>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</si>
  <si>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</si>
  <si>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</si>
  <si>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</si>
  <si>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</si>
  <si>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</si>
  <si>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</si>
  <si>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</si>
  <si>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</si>
  <si>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</si>
  <si>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</si>
  <si>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</si>
  <si>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</si>
  <si>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</si>
  <si>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</si>
  <si>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</si>
  <si>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</si>
  <si>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</si>
  <si>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</si>
  <si>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</si>
  <si>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</si>
  <si>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</si>
  <si>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</si>
  <si>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</si>
  <si>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</si>
  <si>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</si>
  <si>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</si>
  <si>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</si>
  <si>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</si>
  <si>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</si>
  <si>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</si>
  <si>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</si>
  <si>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</si>
  <si>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</si>
  <si>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</si>
  <si>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</si>
  <si>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</si>
  <si>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</si>
  <si>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</si>
  <si>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</si>
  <si>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</si>
  <si>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</si>
  <si>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</si>
  <si>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</si>
  <si>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</si>
  <si>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</si>
  <si>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</si>
  <si>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</si>
  <si>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</si>
  <si>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</si>
  <si>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</si>
  <si>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</si>
  <si>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</si>
  <si>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</si>
  <si>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</si>
  <si>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</si>
  <si>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</si>
  <si>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</si>
  <si>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</si>
  <si>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</si>
  <si>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</si>
  <si>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</si>
  <si>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</si>
  <si>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</si>
  <si>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</si>
  <si>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</si>
  <si>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</si>
  <si>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</si>
  <si>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</si>
  <si>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</si>
  <si>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</si>
  <si>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</si>
  <si>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</si>
  <si>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</si>
  <si>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</si>
  <si>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</si>
  <si>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</si>
  <si>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</si>
  <si>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</si>
  <si>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</si>
  <si>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</si>
  <si>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</si>
  <si>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</si>
  <si>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</si>
  <si>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</si>
  <si>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</si>
  <si>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</si>
  <si>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</si>
  <si>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</si>
  <si>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</si>
  <si>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</si>
  <si>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</si>
  <si>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</si>
  <si>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</si>
  <si>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</si>
  <si>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</si>
  <si>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</si>
  <si>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</si>
  <si>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</si>
  <si>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</si>
  <si>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</si>
  <si>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</si>
  <si>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</si>
  <si>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</si>
  <si>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</si>
  <si>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</si>
  <si>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</si>
  <si>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</si>
  <si>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</si>
  <si>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</si>
  <si>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</si>
  <si>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</si>
  <si>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</si>
  <si>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</si>
  <si>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</si>
  <si>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</si>
  <si>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</si>
  <si>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</si>
  <si>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</si>
  <si>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</si>
  <si>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</si>
  <si>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</si>
  <si>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</si>
  <si>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</si>
  <si>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</si>
  <si>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</si>
  <si>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</si>
  <si>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</si>
  <si>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</si>
  <si>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</si>
  <si>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</si>
  <si>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</si>
  <si>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</si>
  <si>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</si>
  <si>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</si>
  <si>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</si>
  <si>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</si>
  <si>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</si>
  <si>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</si>
  <si>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</si>
  <si>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</si>
  <si>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</si>
  <si>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</si>
  <si>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</si>
  <si>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</si>
  <si>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</si>
  <si>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</si>
  <si>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</si>
  <si>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</si>
  <si>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</si>
  <si>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</si>
  <si>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</si>
  <si>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</si>
  <si>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</si>
  <si>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</si>
  <si>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</si>
  <si>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</si>
  <si>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</si>
  <si>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</si>
  <si>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</si>
  <si>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</si>
  <si>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</si>
  <si>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</si>
  <si>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</si>
  <si>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</si>
  <si>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</si>
  <si>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</si>
  <si>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</si>
  <si>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</si>
  <si>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</si>
  <si>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</si>
  <si>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</si>
  <si>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</si>
  <si>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</si>
  <si>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</si>
  <si>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</si>
  <si>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</si>
  <si>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</si>
  <si>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</si>
  <si>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</si>
  <si>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</si>
  <si>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</si>
  <si>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</si>
  <si>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</si>
  <si>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</si>
  <si>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</si>
  <si>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</si>
  <si>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</si>
  <si>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</si>
  <si>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</si>
  <si>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</si>
  <si>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</si>
  <si>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</si>
  <si>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</si>
  <si>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</si>
  <si>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</si>
  <si>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</si>
  <si>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</si>
  <si>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</si>
  <si>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</si>
  <si>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</si>
  <si>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</si>
  <si>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</si>
  <si>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</si>
  <si>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</si>
  <si>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</si>
  <si>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</si>
  <si>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</si>
  <si>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</si>
  <si>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</si>
  <si>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</si>
  <si>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</si>
  <si>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</si>
  <si>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</si>
  <si>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</si>
  <si>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</si>
  <si>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</si>
  <si>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</si>
  <si>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</si>
  <si>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</si>
  <si>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</si>
  <si>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</si>
  <si>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</si>
  <si>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</si>
  <si>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</si>
  <si>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</si>
  <si>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</si>
  <si>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</si>
  <si>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</si>
  <si>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</si>
  <si>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</si>
  <si>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</si>
  <si>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</si>
  <si>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</si>
  <si>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</si>
  <si>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</si>
  <si>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</si>
  <si>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</si>
  <si>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</si>
  <si>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</si>
  <si>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</si>
  <si>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</si>
  <si>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</si>
  <si>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</si>
  <si>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</si>
  <si>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</si>
  <si>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</si>
  <si>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</si>
  <si>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</si>
  <si>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</si>
  <si>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</si>
  <si>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</si>
  <si>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</si>
  <si>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</si>
  <si>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</si>
  <si>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</si>
  <si>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</si>
  <si>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</si>
  <si>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</si>
  <si>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</si>
  <si>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</si>
  <si>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</si>
  <si>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</si>
  <si>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</si>
  <si>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</si>
  <si>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</si>
  <si>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</si>
  <si>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</si>
  <si>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</si>
  <si>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</si>
  <si>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</si>
  <si>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</si>
  <si>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</si>
  <si>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</si>
  <si>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</si>
  <si>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</si>
  <si>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</si>
  <si>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</si>
  <si>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</si>
  <si>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</si>
  <si>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</si>
  <si>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</si>
  <si>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</si>
  <si>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</si>
  <si>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</si>
  <si>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</si>
  <si>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</si>
  <si>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</si>
  <si>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</si>
  <si>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</si>
  <si>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</si>
  <si>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</si>
  <si>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</si>
  <si>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</si>
  <si>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</si>
  <si>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</si>
  <si>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</si>
  <si>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</si>
  <si>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</si>
  <si>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</si>
  <si>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</si>
  <si>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</si>
  <si>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</si>
  <si>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</si>
  <si>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</si>
  <si>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</si>
  <si>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</si>
  <si>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</si>
  <si>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</si>
  <si>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</si>
  <si>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</si>
  <si>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</si>
  <si>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</si>
  <si>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</si>
  <si>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</si>
  <si>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</si>
  <si>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</si>
  <si>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</si>
  <si>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</si>
  <si>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</si>
  <si>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</si>
  <si>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</si>
  <si>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</si>
  <si>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</si>
  <si>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</si>
  <si>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</si>
  <si>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</si>
  <si>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</si>
  <si>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</si>
  <si>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</si>
  <si>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</si>
  <si>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</si>
  <si>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</si>
  <si>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</si>
  <si>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</si>
  <si>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</si>
  <si>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</si>
  <si>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</si>
  <si>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</si>
  <si>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</si>
  <si>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</si>
  <si>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</si>
  <si>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</si>
  <si>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</si>
  <si>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</si>
  <si>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</si>
  <si>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</si>
  <si>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</si>
  <si>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</si>
  <si>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</si>
  <si>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</si>
  <si>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</si>
  <si>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</si>
  <si>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</si>
  <si>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</si>
  <si>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</si>
  <si>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</si>
  <si>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</si>
  <si>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</si>
  <si>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</si>
  <si>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</si>
  <si>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</si>
  <si>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</si>
  <si>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</si>
  <si>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</si>
  <si>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</si>
  <si>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</si>
  <si>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</si>
  <si>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</si>
  <si>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</si>
  <si>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</si>
  <si>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</si>
  <si>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</si>
  <si>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</si>
  <si>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</si>
  <si>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</si>
  <si>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</si>
  <si>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</si>
  <si>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</si>
  <si>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</si>
  <si>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</si>
  <si>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</si>
  <si>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</si>
  <si>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</si>
  <si>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</si>
  <si>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</si>
  <si>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</si>
  <si>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</si>
  <si>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</si>
  <si>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</si>
  <si>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</si>
  <si>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</si>
  <si>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</si>
  <si>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</si>
  <si>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</si>
  <si>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</si>
  <si>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</si>
  <si>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</si>
  <si>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</si>
  <si>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</si>
  <si>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</si>
  <si>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</si>
  <si>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</si>
  <si>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</si>
  <si>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</si>
  <si>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</si>
  <si>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</si>
  <si>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</si>
  <si>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</si>
  <si>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</si>
  <si>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</si>
  <si>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</si>
  <si>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</si>
  <si>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</si>
  <si>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</si>
  <si>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</si>
  <si>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</si>
  <si>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</si>
  <si>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</si>
  <si>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</si>
  <si>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</si>
  <si>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</si>
  <si>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</si>
  <si>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</si>
  <si>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</si>
  <si>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</si>
  <si>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</si>
  <si>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</si>
  <si>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</si>
  <si>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</si>
  <si>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</si>
  <si>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</si>
  <si>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</si>
  <si>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</si>
  <si>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</si>
  <si>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</si>
  <si>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</si>
  <si>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</si>
  <si>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</si>
  <si>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</si>
  <si>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</si>
  <si>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</si>
  <si>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</si>
  <si>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</si>
  <si>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</si>
  <si>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</si>
  <si>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</si>
  <si>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</si>
  <si>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</si>
  <si>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</si>
  <si>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</si>
  <si>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</si>
  <si>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</si>
  <si>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</si>
  <si>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</si>
  <si>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</si>
  <si>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</si>
  <si>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</si>
  <si>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</si>
  <si>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</si>
  <si>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</si>
  <si>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</si>
  <si>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</si>
  <si>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</si>
  <si>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</si>
  <si>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</si>
  <si>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</si>
  <si>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</si>
  <si>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</si>
  <si>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</si>
  <si>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</si>
  <si>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</si>
  <si>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</si>
  <si>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</si>
  <si>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</si>
  <si>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</si>
  <si>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</si>
  <si>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</si>
  <si>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</si>
  <si>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</si>
  <si>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</si>
  <si>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</si>
  <si>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</si>
  <si>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</si>
  <si>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</si>
  <si>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</si>
  <si>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</si>
  <si>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</si>
  <si>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</si>
  <si>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</si>
  <si>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</si>
  <si>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</si>
  <si>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</si>
  <si>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</si>
  <si>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</si>
  <si>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</si>
  <si>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</si>
  <si>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</si>
  <si>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</si>
  <si>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</si>
  <si>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</si>
  <si>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</si>
  <si>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</si>
  <si>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</si>
  <si>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</si>
  <si>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</si>
  <si>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</si>
  <si>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</si>
  <si>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</si>
  <si>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</si>
  <si>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</si>
  <si>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</si>
  <si>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</si>
  <si>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</si>
  <si>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</si>
  <si>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</si>
  <si>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</si>
  <si>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</si>
  <si>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</si>
  <si>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</si>
  <si>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</si>
  <si>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</si>
  <si>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</si>
  <si>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</si>
  <si>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</si>
  <si>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</si>
  <si>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</si>
  <si>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</si>
  <si>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</si>
  <si>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</si>
  <si>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</si>
  <si>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</si>
  <si>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</si>
  <si>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</si>
  <si>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</si>
  <si>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</si>
  <si>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</si>
  <si>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</si>
  <si>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</si>
  <si>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</si>
  <si>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</si>
  <si>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</si>
  <si>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</si>
  <si>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</si>
  <si>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</si>
  <si>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</si>
  <si>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</si>
  <si>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</si>
  <si>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</si>
  <si>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</si>
  <si>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</si>
  <si>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</si>
  <si>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</si>
  <si>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</si>
  <si>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</si>
  <si>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</si>
  <si>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</si>
  <si>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</si>
  <si>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</si>
  <si>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</si>
  <si>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</si>
  <si>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</si>
  <si>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</si>
  <si>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</si>
  <si>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</si>
  <si>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</si>
  <si>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</si>
  <si>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</si>
  <si>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</si>
  <si>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</si>
  <si>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</si>
  <si>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</si>
  <si>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</si>
  <si>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</si>
  <si>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</si>
  <si>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</si>
  <si>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</si>
  <si>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</si>
  <si>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</si>
  <si>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</si>
  <si>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</si>
  <si>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</si>
  <si>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</si>
  <si>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</si>
  <si>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</si>
  <si>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</si>
  <si>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</si>
  <si>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</si>
  <si>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</si>
  <si>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</si>
  <si>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</si>
  <si>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</si>
  <si>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</si>
  <si>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</si>
  <si>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</si>
  <si>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</si>
  <si>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</si>
  <si>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</si>
  <si>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</si>
  <si>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</si>
  <si>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</si>
  <si>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</si>
  <si>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</si>
  <si>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</si>
  <si>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</si>
  <si>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</si>
  <si>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</si>
  <si>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</si>
  <si>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</si>
  <si>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</si>
  <si>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</si>
  <si>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</si>
  <si>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</si>
  <si>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</si>
  <si>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</si>
  <si>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</si>
  <si>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</si>
  <si>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</si>
  <si>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</si>
  <si>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</si>
  <si>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</si>
  <si>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</si>
  <si>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</si>
  <si>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</si>
  <si>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</si>
  <si>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</si>
  <si>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</si>
  <si>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</si>
  <si>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</si>
  <si>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</si>
  <si>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</si>
  <si>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</si>
  <si>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</si>
  <si>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</si>
  <si>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</si>
  <si>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</si>
  <si>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</si>
  <si>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</si>
  <si>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</si>
  <si>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</si>
  <si>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</si>
  <si>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</si>
  <si>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</si>
  <si>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</si>
  <si>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</si>
  <si>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</si>
  <si>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</si>
  <si>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</si>
  <si>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</si>
  <si>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</si>
  <si>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</si>
  <si>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</si>
  <si>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</si>
  <si>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</si>
  <si>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</si>
  <si>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</si>
  <si>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</si>
  <si>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</si>
  <si>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</si>
  <si>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</si>
  <si>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</si>
  <si>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</si>
  <si>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</si>
  <si>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</si>
  <si>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</si>
  <si>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</si>
  <si>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</si>
  <si>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</si>
  <si>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</si>
  <si>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</si>
  <si>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</si>
  <si>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</si>
  <si>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</si>
  <si>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</si>
  <si>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</si>
  <si>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</si>
  <si>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</si>
  <si>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</si>
  <si>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</si>
  <si>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</si>
  <si>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</si>
  <si>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</si>
  <si>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</si>
  <si>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</si>
  <si>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</si>
  <si>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</si>
  <si>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</si>
  <si>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</si>
  <si>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</si>
  <si>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</si>
  <si>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</si>
  <si>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</si>
  <si>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</si>
  <si>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</si>
  <si>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</si>
  <si>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</si>
  <si>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</si>
  <si>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</si>
  <si>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</si>
  <si>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</si>
  <si>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</si>
  <si>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</si>
  <si>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</si>
  <si>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</si>
  <si>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</si>
  <si>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</si>
  <si>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</si>
  <si>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</si>
  <si>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</si>
  <si>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</si>
  <si>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</si>
  <si>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</si>
  <si>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</si>
  <si>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</si>
  <si>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</si>
  <si>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</si>
  <si>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</si>
  <si>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</si>
  <si>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</si>
  <si>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</si>
  <si>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</si>
  <si>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</si>
  <si>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</si>
  <si>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</si>
  <si>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</si>
  <si>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</si>
  <si>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</si>
  <si>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</si>
  <si>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</si>
  <si>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</si>
  <si>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</si>
  <si>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</si>
  <si>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</si>
  <si>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</si>
  <si>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</si>
  <si>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</si>
  <si>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</si>
  <si>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</si>
  <si>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</si>
  <si>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</si>
  <si>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</si>
  <si>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</si>
  <si>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</si>
  <si>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</si>
  <si>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</si>
  <si>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</si>
  <si>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</si>
  <si>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</si>
  <si>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</si>
  <si>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</si>
  <si>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</si>
  <si>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</si>
  <si>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</si>
  <si>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</si>
  <si>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</si>
  <si>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</si>
  <si>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</si>
  <si>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</si>
  <si>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</si>
  <si>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</si>
  <si>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</si>
  <si>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</si>
  <si>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</si>
  <si>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</si>
  <si>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</si>
  <si>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</si>
  <si>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</si>
  <si>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</si>
  <si>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</si>
  <si>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</si>
  <si>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</si>
  <si>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</si>
  <si>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</si>
  <si>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</si>
  <si>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</si>
  <si>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</si>
  <si>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</si>
  <si>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</si>
  <si>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</si>
  <si>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</si>
  <si>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</si>
  <si>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</si>
  <si>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</si>
  <si>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</si>
  <si>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</si>
  <si>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</si>
  <si>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</si>
  <si>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</si>
  <si>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</si>
  <si>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</si>
  <si>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</si>
  <si>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</si>
  <si>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</si>
  <si>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</si>
  <si>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</si>
  <si>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</si>
  <si>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</si>
  <si>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</si>
  <si>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</si>
  <si>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</si>
  <si>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</si>
  <si>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</si>
  <si>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</si>
  <si>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</si>
  <si>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</si>
  <si>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</si>
  <si>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</si>
  <si>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</si>
  <si>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</si>
  <si>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</si>
  <si>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</si>
  <si>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</si>
  <si>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</si>
  <si>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</si>
  <si>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</si>
  <si>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</si>
  <si>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</si>
  <si>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</si>
  <si>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</si>
  <si>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</si>
  <si>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</si>
  <si>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</si>
  <si>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</si>
  <si>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</si>
  <si>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</si>
  <si>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</si>
  <si>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</si>
  <si>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</si>
  <si>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</si>
  <si>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</si>
  <si>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</si>
  <si>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</si>
  <si>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</si>
  <si>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</si>
  <si>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</si>
  <si>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</si>
  <si>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</si>
  <si>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</si>
  <si>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</si>
  <si>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</si>
  <si>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</si>
  <si>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</si>
  <si>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</si>
  <si>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</si>
  <si>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</si>
  <si>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</si>
  <si>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</si>
  <si>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</si>
  <si>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</si>
  <si>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</si>
  <si>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</si>
  <si>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</si>
  <si>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</si>
  <si>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</si>
  <si>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</si>
  <si>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</si>
  <si>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</si>
  <si>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</si>
  <si>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</si>
  <si>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</si>
  <si>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</si>
  <si>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</si>
  <si>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</si>
  <si>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</si>
  <si>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</si>
  <si>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</si>
  <si>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</si>
  <si>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</si>
  <si>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</si>
  <si>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</si>
  <si>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</si>
  <si>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</si>
  <si>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</si>
  <si>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</si>
  <si>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</si>
  <si>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</si>
  <si>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</si>
  <si>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</si>
  <si>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</si>
  <si>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</si>
  <si>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</si>
  <si>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</si>
  <si>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</si>
  <si>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</si>
  <si>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</si>
  <si>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</si>
  <si>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</si>
  <si>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</si>
  <si>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</si>
  <si>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</si>
  <si>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</si>
  <si>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</si>
  <si>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</si>
  <si>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</si>
  <si>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</si>
  <si>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</si>
  <si>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</si>
  <si>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</si>
  <si>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</si>
  <si>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</si>
  <si>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</si>
  <si>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</si>
  <si>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</si>
  <si>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</si>
  <si>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</si>
  <si>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</si>
  <si>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</si>
  <si>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</si>
  <si>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</si>
  <si>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</si>
  <si>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</si>
  <si>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</si>
  <si>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</si>
  <si>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</si>
  <si>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</si>
  <si>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</si>
  <si>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</si>
  <si>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</si>
  <si>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</si>
  <si>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</si>
  <si>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</si>
  <si>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</si>
  <si>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</si>
  <si>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</si>
  <si>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</si>
  <si>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</si>
  <si>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</si>
  <si>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</si>
  <si>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</si>
  <si>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</si>
  <si>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</si>
  <si>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</si>
  <si>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</si>
  <si>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</si>
  <si>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</si>
  <si>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</si>
  <si>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</si>
  <si>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</si>
  <si>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</si>
  <si>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</si>
  <si>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</si>
  <si>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</si>
  <si>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</si>
  <si>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</si>
  <si>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</si>
  <si>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</si>
  <si>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</si>
  <si>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</si>
  <si>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</si>
  <si>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</si>
  <si>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</si>
  <si>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</si>
  <si>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</si>
  <si>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</si>
  <si>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</si>
  <si>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</si>
  <si>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</si>
  <si>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</si>
  <si>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</si>
  <si>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</si>
  <si>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</si>
  <si>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</si>
  <si>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</si>
  <si>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</si>
  <si>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</si>
  <si>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</si>
  <si>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</si>
  <si>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</si>
  <si>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</si>
  <si>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</si>
  <si>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</si>
  <si>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</si>
  <si>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</si>
  <si>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</si>
  <si>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</si>
  <si>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</si>
  <si>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</si>
  <si>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</si>
  <si>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</si>
  <si>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</si>
  <si>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</si>
  <si>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</si>
  <si>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</si>
  <si>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</si>
  <si>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</si>
  <si>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</si>
  <si>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</si>
  <si>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</si>
  <si>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</si>
  <si>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</si>
  <si>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</si>
  <si>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</si>
  <si>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</si>
  <si>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</si>
  <si>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</si>
  <si>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</si>
  <si>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</si>
  <si>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</si>
  <si>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</si>
  <si>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</si>
  <si>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</si>
  <si>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</si>
  <si>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</si>
  <si>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</si>
  <si>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</si>
  <si>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</si>
  <si>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</si>
  <si>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</si>
  <si>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</si>
  <si>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</si>
  <si>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</si>
  <si>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</si>
  <si>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</si>
  <si>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</si>
  <si>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</si>
  <si>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</si>
  <si>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</si>
  <si>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</si>
  <si>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</si>
  <si>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</si>
  <si>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</si>
  <si>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</si>
  <si>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</si>
  <si>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</si>
  <si>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</si>
  <si>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</si>
  <si>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</si>
  <si>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</si>
  <si>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</si>
  <si>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</si>
  <si>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</si>
  <si>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</si>
  <si>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</si>
  <si>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</si>
  <si>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</si>
  <si>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</si>
  <si>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</si>
  <si>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</si>
  <si>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</si>
  <si>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</si>
  <si>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</si>
  <si>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</si>
  <si>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</si>
  <si>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</si>
  <si>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</si>
  <si>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</si>
  <si>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</si>
  <si>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</si>
  <si>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</si>
  <si>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</si>
  <si>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</si>
  <si>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</si>
  <si>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</si>
  <si>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</si>
  <si>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</si>
  <si>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</si>
  <si>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</si>
  <si>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</si>
  <si>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</si>
  <si>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</si>
  <si>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</si>
  <si>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</si>
  <si>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</si>
  <si>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</si>
  <si>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</si>
  <si>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</si>
  <si>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</si>
  <si>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</si>
  <si>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</si>
  <si>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</si>
  <si>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</si>
  <si>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</si>
  <si>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</si>
  <si>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</si>
  <si>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</si>
  <si>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</si>
  <si>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</si>
  <si>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</si>
  <si>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</si>
  <si>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</si>
  <si>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</si>
  <si>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</si>
  <si>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</si>
  <si>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</si>
  <si>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</si>
  <si>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</si>
  <si>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</si>
  <si>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</si>
  <si>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</si>
  <si>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</si>
  <si>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</si>
  <si>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</si>
  <si>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</si>
  <si>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</si>
  <si>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</si>
  <si>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</si>
  <si>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</si>
  <si>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</si>
  <si>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</si>
  <si>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</si>
  <si>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</si>
  <si>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</si>
  <si>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</si>
  <si>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</si>
  <si>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</si>
  <si>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</si>
  <si>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</si>
  <si>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</si>
  <si>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</si>
  <si>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</si>
  <si>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</si>
  <si>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</si>
  <si>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</si>
  <si>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</si>
  <si>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</si>
  <si>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</si>
  <si>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</si>
  <si>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</si>
  <si>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</si>
  <si>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</si>
  <si>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</si>
  <si>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</si>
  <si>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</si>
  <si>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</si>
  <si>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</si>
  <si>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</si>
  <si>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</si>
  <si>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</si>
  <si>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</si>
  <si>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</si>
  <si>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</si>
  <si>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</si>
  <si>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</si>
  <si>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</si>
  <si>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</si>
  <si>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</si>
  <si>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</si>
  <si>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</si>
  <si>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</si>
  <si>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</si>
  <si>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</si>
  <si>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</si>
  <si>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</si>
  <si>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</si>
  <si>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</si>
  <si>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</si>
  <si>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</si>
  <si>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</si>
  <si>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</si>
  <si>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</si>
  <si>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</si>
  <si>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</si>
  <si>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</si>
  <si>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</si>
  <si>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</si>
  <si>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</si>
  <si>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</si>
  <si>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</si>
  <si>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</si>
  <si>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</si>
  <si>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</si>
  <si>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</si>
  <si>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</si>
  <si>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</si>
  <si>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</si>
  <si>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</si>
  <si>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</si>
  <si>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</si>
  <si>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</si>
  <si>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</si>
  <si>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</si>
  <si>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</si>
  <si>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</si>
  <si>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</si>
  <si>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</si>
  <si>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</si>
  <si>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</si>
  <si>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</si>
  <si>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</si>
  <si>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</si>
  <si>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</si>
  <si>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</si>
  <si>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</si>
  <si>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</si>
  <si>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</si>
  <si>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</si>
  <si>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</si>
  <si>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</si>
  <si>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</si>
  <si>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</si>
  <si>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</si>
  <si>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</si>
  <si>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</si>
  <si>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</si>
  <si>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</si>
  <si>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</si>
  <si>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</si>
  <si>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</si>
  <si>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</si>
  <si>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</si>
  <si>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</si>
  <si>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</si>
  <si>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</si>
  <si>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</si>
  <si>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</si>
  <si>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</si>
  <si>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</si>
  <si>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</si>
  <si>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</si>
  <si>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</si>
  <si>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</si>
  <si>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</si>
  <si>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</si>
  <si>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</si>
  <si>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</si>
  <si>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</si>
  <si>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</si>
  <si>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</si>
  <si>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</si>
  <si>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</si>
  <si>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</si>
  <si>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</si>
  <si>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</si>
  <si>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</si>
  <si>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</si>
  <si>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</si>
  <si>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</si>
  <si>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</si>
  <si>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</si>
  <si>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</si>
  <si>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</si>
  <si>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</si>
  <si>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</si>
  <si>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</si>
  <si>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</si>
  <si>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</si>
  <si>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</si>
  <si>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</si>
  <si>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</si>
  <si>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</si>
  <si>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</si>
  <si>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</si>
  <si>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</si>
  <si>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</si>
  <si>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</si>
  <si>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</si>
  <si>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</si>
  <si>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</si>
  <si>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</si>
  <si>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</si>
  <si>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</si>
  <si>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</si>
  <si>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</si>
  <si>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</si>
  <si>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</si>
  <si>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</si>
  <si>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</si>
  <si>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</si>
  <si>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</si>
  <si>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</si>
  <si>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</si>
  <si>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</si>
  <si>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</si>
  <si>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</si>
  <si>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</si>
  <si>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</si>
  <si>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</si>
  <si>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</si>
  <si>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</si>
  <si>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</si>
  <si>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</si>
  <si>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</si>
  <si>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</si>
  <si>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</si>
  <si>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</si>
  <si>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</si>
  <si>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</si>
  <si>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</si>
  <si>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</si>
  <si>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</si>
  <si>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</si>
  <si>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</si>
  <si>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</si>
  <si>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</si>
  <si>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</si>
  <si>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</si>
  <si>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</si>
  <si>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</si>
  <si>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</si>
  <si>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</si>
  <si>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</si>
  <si>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</si>
  <si>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</si>
  <si>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</si>
  <si>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</si>
  <si>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</si>
  <si>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</si>
  <si>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</si>
  <si>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</si>
  <si>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</si>
  <si>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</si>
  <si>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</si>
  <si>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</si>
  <si>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</si>
  <si>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</si>
  <si>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</si>
  <si>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</si>
  <si>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</si>
  <si>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</si>
  <si>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</si>
  <si>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</si>
  <si>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</si>
  <si>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</si>
  <si>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</si>
  <si>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</si>
  <si>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</si>
  <si>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</si>
  <si>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</si>
  <si>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</si>
  <si>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</si>
  <si>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</si>
  <si>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</si>
  <si>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</si>
  <si>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</si>
  <si>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</si>
  <si>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</si>
  <si>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</si>
  <si>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</si>
  <si>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</si>
  <si>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</si>
  <si>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</si>
  <si>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</si>
  <si>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</si>
  <si>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</si>
  <si>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</si>
  <si>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</si>
  <si>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</si>
  <si>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</si>
  <si>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</si>
  <si>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</si>
  <si>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</si>
  <si>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</si>
  <si>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</si>
  <si>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</si>
  <si>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</si>
  <si>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</si>
  <si>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</si>
  <si>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</si>
  <si>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</si>
  <si>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</si>
  <si>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</si>
  <si>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</si>
  <si>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</si>
  <si>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</si>
  <si>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</si>
  <si>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</si>
  <si>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</si>
  <si>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</si>
  <si>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</si>
  <si>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</si>
  <si>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</si>
  <si>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</si>
  <si>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</si>
  <si>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</si>
  <si>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</si>
  <si>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</si>
  <si>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</si>
  <si>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</si>
  <si>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</si>
  <si>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</si>
  <si>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</si>
  <si>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</si>
  <si>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</si>
  <si>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</si>
  <si>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</si>
  <si>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</si>
  <si>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</si>
  <si>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</si>
  <si>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</si>
  <si>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</si>
  <si>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</si>
  <si>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</si>
  <si>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</si>
  <si>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</si>
  <si>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</si>
  <si>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</si>
  <si>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</si>
  <si>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</si>
  <si>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</si>
  <si>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</si>
  <si>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</si>
  <si>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</si>
  <si>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</si>
  <si>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</si>
  <si>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</si>
  <si>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</si>
  <si>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</si>
  <si>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</si>
  <si>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</si>
  <si>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</si>
  <si>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</si>
  <si>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</si>
  <si>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</si>
  <si>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</si>
  <si>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</si>
  <si>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</si>
  <si>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</si>
  <si>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</si>
  <si>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</si>
  <si>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</si>
  <si>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</si>
  <si>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</si>
  <si>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</si>
  <si>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</si>
  <si>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</si>
  <si>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</si>
  <si>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</si>
  <si>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</si>
  <si>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</si>
  <si>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</si>
  <si>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</si>
  <si>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</si>
  <si>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</si>
  <si>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</si>
  <si>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</si>
  <si>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</si>
  <si>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</si>
  <si>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</si>
  <si>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</si>
  <si>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</si>
  <si>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</si>
  <si>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</si>
  <si>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</si>
  <si>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</si>
  <si>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</si>
  <si>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</si>
  <si>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</si>
  <si>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</si>
  <si>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</si>
  <si>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</si>
  <si>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</si>
  <si>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</si>
  <si>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</si>
  <si>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</si>
  <si>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</si>
  <si>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</si>
  <si>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</si>
  <si>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</si>
  <si>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</si>
  <si>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</si>
  <si>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</si>
  <si>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</si>
  <si>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</si>
  <si>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</si>
  <si>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</si>
  <si>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</si>
  <si>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</si>
  <si>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</si>
  <si>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</si>
  <si>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</si>
  <si>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</si>
  <si>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</si>
  <si>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</si>
  <si>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</si>
  <si>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</si>
  <si>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</si>
  <si>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</si>
  <si>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</si>
  <si>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</si>
  <si>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</si>
  <si>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</si>
  <si>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</si>
  <si>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</si>
  <si>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</si>
  <si>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</si>
  <si>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</si>
  <si>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</si>
  <si>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</si>
  <si>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</si>
  <si>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</si>
  <si>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</si>
  <si>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</si>
  <si>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</si>
  <si>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</si>
  <si>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</si>
  <si>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</si>
  <si>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</si>
  <si>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</si>
  <si>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</si>
  <si>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</si>
  <si>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</si>
  <si>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</si>
  <si>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</si>
  <si>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</si>
  <si>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</si>
  <si>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</si>
  <si>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</si>
  <si>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</si>
  <si>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</si>
  <si>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</si>
  <si>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</si>
  <si>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</si>
  <si>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</si>
  <si>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</si>
  <si>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</si>
  <si>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</si>
  <si>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</si>
  <si>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</si>
  <si>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</si>
  <si>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</si>
  <si>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</si>
  <si>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</si>
  <si>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</si>
  <si>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</si>
  <si>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</si>
  <si>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</si>
  <si>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</si>
  <si>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</si>
  <si>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</si>
  <si>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</si>
  <si>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</si>
  <si>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</si>
  <si>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</si>
  <si>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</si>
  <si>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</si>
  <si>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</si>
  <si>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</si>
  <si>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</si>
  <si>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</si>
  <si>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</si>
  <si>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</si>
  <si>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</si>
  <si>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</si>
  <si>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</si>
  <si>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</si>
  <si>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</si>
  <si>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</si>
  <si>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</si>
  <si>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</si>
  <si>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</si>
  <si>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</si>
  <si>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</si>
  <si>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</si>
  <si>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</si>
  <si>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</si>
  <si>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</si>
  <si>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</si>
  <si>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</si>
  <si>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</si>
  <si>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</si>
  <si>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</si>
  <si>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</si>
  <si>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</si>
  <si>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</si>
  <si>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</si>
  <si>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</si>
  <si>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</si>
  <si>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</si>
  <si>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</si>
  <si>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</si>
  <si>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</si>
  <si>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</si>
  <si>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</si>
  <si>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</si>
  <si>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</si>
  <si>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</si>
  <si>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</si>
  <si>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</si>
  <si>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</si>
  <si>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</si>
  <si>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</si>
  <si>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</si>
  <si>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</si>
  <si>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</si>
  <si>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</si>
  <si>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</si>
  <si>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</si>
  <si>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</si>
  <si>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</si>
  <si>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</si>
  <si>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</si>
  <si>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</si>
  <si>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</si>
  <si>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</si>
  <si>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</si>
  <si>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</si>
  <si>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</si>
  <si>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</si>
  <si>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</si>
  <si>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</si>
  <si>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</si>
  <si>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</si>
  <si>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</si>
  <si>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</si>
  <si>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</si>
  <si>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</si>
  <si>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</si>
  <si>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</si>
  <si>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</si>
  <si>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</si>
  <si>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</si>
  <si>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</si>
  <si>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</si>
  <si>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</si>
  <si>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</si>
  <si>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</si>
  <si>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</si>
  <si>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</si>
  <si>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</si>
  <si>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</si>
  <si>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</si>
  <si>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</si>
  <si>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</si>
  <si>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</si>
  <si>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</si>
  <si>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</si>
  <si>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</si>
  <si>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</si>
  <si>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</si>
  <si>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</si>
  <si>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</si>
  <si>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</si>
  <si>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</si>
  <si>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</si>
  <si>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</si>
  <si>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</si>
  <si>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</si>
  <si>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</si>
  <si>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</si>
  <si>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</si>
  <si>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</si>
  <si>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</si>
  <si>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</si>
  <si>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</si>
  <si>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</si>
  <si>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</si>
  <si>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</si>
  <si>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</si>
  <si>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</si>
  <si>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</si>
  <si>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</si>
  <si>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</si>
  <si>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</si>
  <si>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</si>
  <si>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</si>
  <si>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</si>
  <si>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</si>
  <si>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</si>
  <si>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</si>
  <si>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</si>
  <si>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</si>
  <si>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</si>
  <si>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</si>
  <si>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</si>
  <si>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</si>
  <si>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</si>
  <si>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</si>
  <si>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</si>
  <si>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</si>
  <si>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</si>
  <si>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</si>
  <si>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</si>
  <si>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</si>
  <si>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</si>
  <si>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</si>
  <si>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</si>
  <si>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</si>
  <si>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</si>
  <si>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</si>
  <si>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</si>
  <si>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</si>
  <si>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</si>
  <si>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</si>
  <si>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</si>
  <si>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</si>
  <si>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</si>
  <si>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</si>
  <si>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</si>
  <si>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</si>
  <si>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</si>
  <si>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</si>
  <si>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</si>
  <si>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</si>
  <si>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</si>
  <si>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</si>
  <si>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</si>
  <si>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</si>
  <si>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</si>
  <si>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</si>
  <si>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</si>
  <si>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</si>
  <si>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</si>
  <si>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</si>
  <si>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</si>
  <si>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</si>
  <si>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</si>
  <si>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</si>
  <si>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</si>
  <si>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</si>
  <si>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</si>
  <si>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</si>
  <si>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</si>
  <si>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</si>
  <si>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</si>
  <si>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</si>
  <si>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</si>
  <si>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</si>
  <si>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</si>
  <si>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</si>
  <si>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</si>
  <si>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</si>
  <si>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</si>
  <si>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</si>
  <si>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</si>
  <si>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</si>
  <si>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</si>
  <si>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</si>
  <si>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</si>
  <si>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</si>
  <si>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</si>
  <si>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</si>
  <si>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</si>
  <si>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</si>
  <si>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</si>
  <si>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</si>
  <si>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</si>
  <si>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</si>
  <si>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</si>
  <si>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</si>
  <si>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</si>
  <si>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</si>
  <si>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</si>
  <si>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</si>
  <si>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</si>
  <si>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</si>
  <si>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</si>
  <si>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</si>
  <si>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</si>
  <si>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</si>
  <si>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</si>
  <si>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</si>
  <si>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</si>
  <si>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</si>
  <si>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</si>
  <si>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</si>
  <si>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</si>
  <si>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</si>
  <si>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</si>
  <si>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</si>
  <si>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</si>
  <si>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</si>
  <si>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</si>
  <si>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</si>
  <si>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</si>
  <si>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</si>
  <si>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</si>
  <si>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</si>
  <si>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</si>
  <si>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</si>
  <si>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</si>
  <si>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</si>
  <si>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</si>
  <si>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</si>
  <si>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</si>
  <si>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</si>
  <si>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</si>
  <si>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</si>
  <si>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</si>
  <si>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</si>
  <si>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</si>
  <si>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</si>
  <si>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</si>
  <si>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</si>
  <si>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</si>
  <si>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</si>
  <si>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</si>
  <si>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</si>
  <si>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</si>
  <si>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</si>
  <si>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</si>
  <si>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</si>
  <si>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</si>
  <si>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</si>
  <si>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</si>
  <si>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</si>
  <si>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</si>
  <si>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</si>
  <si>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</si>
  <si>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</si>
  <si>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</si>
  <si>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</si>
  <si>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</si>
  <si>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</si>
  <si>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</si>
  <si>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</si>
  <si>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</si>
  <si>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</si>
  <si>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</si>
  <si>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</si>
  <si>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</si>
  <si>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</si>
  <si>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</si>
  <si>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</si>
  <si>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</si>
  <si>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</si>
  <si>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</si>
  <si>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</si>
  <si>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</si>
  <si>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</si>
  <si>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</si>
  <si>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</si>
  <si>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</si>
  <si>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</si>
  <si>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</si>
  <si>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</si>
  <si>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</si>
  <si>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</si>
  <si>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</si>
  <si>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</si>
  <si>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</si>
  <si>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</si>
  <si>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</si>
  <si>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</si>
  <si>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</si>
  <si>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</si>
  <si>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</si>
  <si>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</si>
  <si>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</si>
  <si>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</si>
  <si>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</si>
  <si>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</si>
  <si>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</si>
  <si>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</si>
  <si>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</si>
  <si>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</si>
  <si>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</si>
  <si>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</si>
  <si>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</si>
  <si>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</si>
  <si>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</si>
  <si>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</si>
  <si>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</si>
  <si>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</si>
  <si>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</si>
  <si>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</si>
  <si>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</si>
  <si>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</si>
  <si>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</si>
  <si>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</si>
  <si>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</si>
  <si>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</si>
  <si>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</si>
  <si>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</si>
  <si>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</si>
  <si>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</si>
  <si>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</si>
  <si>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</si>
  <si>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</si>
  <si>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</si>
  <si>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</si>
  <si>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</si>
  <si>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</si>
  <si>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</si>
  <si>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</si>
  <si>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</si>
  <si>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</si>
  <si>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</si>
  <si>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</si>
  <si>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</si>
  <si>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</si>
  <si>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</si>
  <si>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</si>
  <si>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</si>
  <si>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</si>
  <si>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</si>
  <si>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</si>
  <si>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</si>
  <si>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</si>
  <si>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</si>
  <si>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</si>
  <si>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</si>
  <si>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</si>
  <si>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</si>
  <si>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</si>
  <si>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</si>
  <si>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</si>
  <si>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</si>
  <si>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</si>
  <si>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</si>
  <si>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</si>
  <si>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</si>
  <si>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</si>
  <si>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</si>
  <si>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</si>
  <si>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</si>
  <si>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</si>
  <si>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</si>
  <si>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</si>
  <si>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</si>
  <si>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</si>
  <si>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</si>
  <si>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</si>
  <si>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</si>
  <si>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</si>
  <si>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</si>
  <si>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</si>
  <si>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</si>
  <si>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</si>
  <si>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</si>
  <si>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</si>
  <si>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</si>
  <si>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</si>
  <si>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</si>
  <si>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</si>
  <si>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</si>
  <si>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</si>
  <si>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</si>
  <si>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</si>
  <si>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</si>
  <si>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</si>
  <si>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</si>
  <si>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</si>
  <si>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</si>
  <si>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</si>
  <si>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</si>
  <si>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</si>
  <si>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</si>
  <si>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</si>
  <si>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</si>
  <si>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</si>
  <si>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</si>
  <si>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</si>
  <si>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</si>
  <si>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</si>
  <si>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</si>
  <si>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</si>
  <si>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</si>
  <si>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</si>
  <si>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</si>
  <si>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</si>
  <si>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</si>
  <si>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</si>
  <si>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</si>
  <si>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</si>
  <si>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</si>
  <si>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</si>
  <si>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</si>
  <si>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</si>
  <si>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</si>
  <si>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</si>
  <si>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</si>
  <si>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</si>
  <si>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</si>
  <si>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</si>
  <si>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</si>
  <si>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</si>
  <si>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</si>
  <si>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</si>
  <si>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</si>
  <si>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</si>
  <si>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</si>
  <si>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</si>
  <si>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</si>
  <si>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</si>
  <si>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</si>
  <si>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</si>
  <si>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</si>
  <si>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</si>
  <si>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</si>
  <si>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</si>
  <si>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</si>
  <si>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</si>
  <si>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</si>
  <si>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</si>
  <si>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</si>
  <si>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</si>
  <si>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</si>
  <si>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</si>
  <si>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</si>
  <si>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</si>
  <si>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</si>
  <si>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</si>
  <si>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</si>
  <si>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</si>
  <si>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</si>
  <si>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</si>
  <si>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</si>
  <si>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</si>
  <si>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</si>
  <si>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</si>
  <si>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</si>
  <si>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</si>
  <si>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</si>
  <si>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</si>
  <si>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</si>
  <si>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</si>
  <si>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</si>
  <si>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</si>
  <si>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</si>
  <si>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</si>
  <si>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</si>
  <si>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</si>
  <si>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</si>
  <si>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</si>
  <si>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</si>
  <si>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</si>
  <si>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</si>
  <si>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</si>
  <si>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</si>
  <si>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</si>
  <si>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</si>
  <si>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</si>
  <si>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</si>
  <si>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</si>
  <si>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</si>
  <si>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</si>
  <si>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</si>
  <si>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</si>
  <si>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</si>
  <si>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</si>
  <si>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</si>
  <si>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</si>
  <si>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</si>
  <si>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</si>
  <si>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</si>
  <si>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</si>
  <si>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</si>
  <si>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</si>
  <si>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</si>
  <si>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</si>
  <si>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</si>
  <si>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</si>
  <si>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</si>
  <si>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</si>
  <si>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</si>
  <si>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</si>
  <si>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</si>
  <si>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</si>
  <si>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</si>
  <si>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</si>
  <si>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</si>
  <si>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</si>
  <si>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</si>
  <si>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</si>
  <si>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</si>
  <si>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</si>
  <si>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</si>
  <si>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</si>
  <si>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</si>
  <si>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</si>
  <si>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</si>
  <si>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</si>
  <si>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</si>
  <si>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</si>
  <si>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</si>
  <si>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</si>
  <si>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</si>
  <si>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</si>
  <si>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</si>
  <si>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</si>
  <si>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</si>
  <si>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</si>
  <si>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</si>
  <si>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</si>
  <si>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</si>
  <si>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</si>
  <si>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</si>
  <si>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</si>
  <si>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</si>
  <si>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</si>
  <si>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</si>
  <si>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</si>
  <si>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</si>
  <si>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</si>
  <si>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</si>
  <si>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</si>
  <si>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</si>
  <si>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</si>
  <si>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</si>
  <si>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</si>
  <si>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</si>
  <si>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</si>
  <si>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</si>
  <si>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</si>
  <si>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</si>
  <si>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</si>
  <si>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</si>
  <si>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</si>
  <si>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</si>
  <si>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</si>
  <si>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</si>
  <si>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</si>
  <si>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</si>
  <si>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</si>
  <si>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</si>
  <si>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</si>
  <si>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</si>
  <si>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</si>
  <si>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</si>
  <si>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</si>
  <si>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</si>
  <si>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</si>
  <si>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</si>
  <si>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</si>
  <si>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</si>
  <si>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</si>
  <si>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</si>
  <si>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</si>
  <si>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</si>
  <si>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</si>
  <si>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</si>
  <si>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</si>
  <si>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</si>
  <si>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</si>
  <si>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</si>
  <si>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</si>
  <si>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</si>
  <si>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</si>
  <si>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</si>
  <si>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</si>
  <si>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</si>
  <si>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</si>
  <si>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</si>
  <si>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</si>
  <si>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</si>
  <si>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</si>
  <si>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</si>
  <si>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</si>
  <si>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</si>
  <si>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</si>
  <si>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</si>
  <si>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</si>
  <si>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</si>
  <si>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</si>
  <si>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</si>
  <si>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</si>
  <si>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</si>
  <si>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</si>
  <si>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</si>
  <si>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</si>
  <si>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</si>
  <si>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</si>
  <si>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</si>
  <si>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</si>
  <si>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</si>
  <si>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</si>
  <si>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</si>
  <si>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</si>
  <si>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</si>
  <si>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</si>
  <si>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</si>
  <si>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</si>
  <si>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</si>
  <si>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</si>
  <si>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</si>
  <si>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</si>
  <si>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</si>
  <si>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</si>
  <si>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</si>
  <si>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</si>
  <si>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</si>
  <si>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</si>
  <si>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</si>
  <si>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</si>
  <si>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</si>
  <si>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</si>
  <si>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</si>
  <si>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</si>
  <si>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</si>
  <si>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</si>
  <si>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</si>
  <si>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</si>
  <si>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</si>
  <si>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</si>
  <si>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</si>
  <si>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</si>
  <si>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</si>
  <si>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</si>
  <si>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</si>
  <si>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</si>
  <si>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</si>
  <si>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</si>
  <si>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</si>
  <si>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</si>
  <si>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</si>
  <si>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</si>
  <si>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</si>
  <si>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</si>
  <si>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</si>
  <si>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</si>
  <si>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</si>
  <si>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</si>
  <si>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</si>
  <si>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</si>
  <si>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</si>
  <si>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</si>
  <si>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</si>
  <si>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</si>
  <si>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</si>
  <si>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</si>
  <si>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</si>
  <si>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</si>
  <si>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</si>
  <si>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</si>
  <si>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</si>
  <si>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</si>
  <si>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</si>
  <si>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</si>
  <si>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</si>
  <si>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</si>
  <si>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</si>
  <si>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</si>
  <si>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</si>
  <si>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</si>
  <si>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</si>
  <si>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</si>
  <si>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</si>
  <si>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</si>
  <si>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</si>
  <si>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</si>
  <si>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</si>
  <si>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</si>
  <si>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</si>
  <si>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</si>
  <si>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</si>
  <si>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</si>
  <si>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</si>
  <si>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</si>
  <si>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</si>
  <si>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</si>
  <si>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</si>
  <si>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</si>
  <si>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</si>
  <si>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</si>
  <si>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</si>
  <si>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</si>
  <si>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</si>
  <si>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</si>
  <si>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</si>
  <si>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</si>
  <si>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</si>
  <si>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</si>
  <si>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</si>
  <si>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</si>
  <si>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</si>
  <si>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</si>
  <si>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</si>
  <si>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</si>
  <si>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</si>
  <si>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</si>
  <si>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</si>
  <si>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</si>
  <si>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</si>
  <si>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</si>
  <si>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</si>
  <si>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</si>
  <si>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</si>
  <si>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</si>
  <si>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</si>
  <si>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</si>
  <si>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</si>
  <si>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</si>
  <si>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</si>
  <si>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</si>
  <si>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</si>
  <si>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</si>
  <si>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</si>
  <si>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</si>
  <si>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</si>
  <si>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</si>
  <si>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</si>
  <si>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</si>
  <si>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</si>
  <si>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</si>
  <si>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</si>
  <si>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</si>
  <si>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</si>
  <si>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</si>
  <si>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</si>
  <si>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</si>
  <si>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</si>
  <si>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</si>
  <si>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</si>
  <si>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</si>
  <si>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</si>
  <si>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</si>
  <si>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</si>
  <si>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</si>
  <si>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</si>
  <si>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</si>
  <si>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</si>
  <si>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</si>
  <si>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</si>
  <si>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</si>
  <si>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</si>
  <si>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</si>
  <si>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</si>
  <si>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</si>
  <si>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</si>
  <si>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</si>
  <si>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</si>
  <si>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</si>
  <si>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</si>
  <si>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</si>
  <si>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</si>
  <si>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</si>
  <si>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</si>
  <si>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</si>
  <si>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</si>
  <si>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</si>
  <si>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</si>
  <si>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</si>
  <si>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</si>
  <si>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</si>
  <si>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</si>
  <si>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</si>
  <si>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</si>
  <si>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</si>
  <si>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</si>
  <si>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</si>
  <si>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</si>
  <si>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</si>
  <si>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</si>
  <si>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</si>
  <si>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</si>
  <si>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</si>
  <si>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</si>
  <si>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</si>
  <si>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</si>
  <si>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</si>
  <si>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</si>
  <si>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</si>
  <si>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</si>
  <si>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</si>
  <si>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</si>
  <si>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</si>
  <si>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</si>
  <si>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</si>
  <si>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</si>
  <si>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</si>
  <si>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</si>
  <si>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</si>
  <si>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</si>
  <si>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</si>
  <si>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</si>
  <si>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</si>
  <si>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</si>
  <si>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</si>
  <si>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</si>
  <si>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</si>
  <si>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</si>
  <si>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</si>
  <si>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</si>
  <si>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</si>
  <si>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</si>
  <si>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</si>
  <si>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</si>
  <si>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</si>
  <si>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</si>
  <si>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</si>
  <si>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</si>
  <si>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</si>
  <si>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</si>
  <si>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</si>
  <si>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</si>
  <si>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</si>
  <si>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</si>
  <si>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</si>
  <si>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</si>
  <si>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</si>
  <si>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</si>
  <si>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</si>
  <si>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</si>
  <si>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</si>
  <si>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</si>
  <si>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</si>
  <si>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</si>
  <si>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</si>
  <si>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</si>
  <si>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</si>
  <si>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</si>
  <si>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</si>
  <si>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</si>
  <si>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</si>
  <si>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</si>
  <si>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</si>
  <si>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</si>
  <si>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</si>
  <si>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</si>
  <si>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</si>
  <si>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</si>
  <si>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</si>
  <si>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</si>
  <si>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</si>
  <si>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</si>
  <si>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</si>
  <si>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</si>
  <si>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</si>
  <si>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</si>
  <si>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</si>
  <si>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</si>
  <si>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</si>
  <si>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</si>
  <si>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</si>
  <si>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</si>
  <si>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</si>
  <si>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</si>
  <si>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</si>
  <si>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</si>
  <si>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</si>
  <si>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</si>
  <si>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</si>
  <si>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</si>
  <si>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</si>
  <si>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</si>
  <si>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</si>
  <si>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</si>
  <si>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</si>
  <si>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</si>
  <si>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</si>
  <si>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</si>
  <si>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</si>
  <si>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</si>
  <si>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</si>
  <si>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</si>
  <si>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</si>
  <si>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</si>
  <si>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</si>
  <si>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</si>
  <si>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</si>
  <si>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</si>
  <si>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</si>
  <si>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</si>
  <si>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</si>
  <si>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</si>
  <si>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</si>
  <si>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</si>
  <si>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</si>
  <si>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</si>
  <si>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</si>
  <si>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</si>
  <si>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</si>
  <si>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</si>
  <si>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</si>
  <si>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</si>
  <si>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</si>
  <si>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</si>
  <si>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</si>
  <si>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</si>
  <si>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</si>
  <si>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</si>
  <si>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</si>
  <si>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</si>
  <si>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</si>
  <si>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</si>
  <si>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</si>
  <si>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</si>
  <si>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</si>
  <si>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</si>
  <si>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</si>
  <si>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</si>
  <si>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</si>
  <si>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</si>
  <si>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</si>
  <si>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</si>
  <si>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</si>
  <si>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</si>
  <si>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</si>
  <si>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</si>
  <si>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</si>
  <si>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</si>
  <si>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</si>
  <si>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</si>
  <si>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</si>
  <si>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</si>
  <si>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</si>
  <si>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</si>
  <si>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</si>
  <si>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</si>
  <si>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</si>
  <si>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</si>
  <si>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</si>
  <si>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</si>
  <si>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</si>
  <si>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</si>
  <si>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</si>
  <si>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</si>
  <si>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</si>
  <si>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</si>
  <si>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</si>
  <si>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</si>
  <si>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</si>
  <si>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</si>
  <si>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</si>
  <si>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</si>
  <si>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</si>
  <si>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</si>
  <si>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</si>
  <si>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</si>
  <si>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</si>
  <si>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</si>
  <si>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</si>
  <si>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</si>
  <si>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</si>
  <si>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</si>
  <si>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</si>
  <si>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</si>
  <si>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</si>
  <si>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</si>
  <si>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</si>
  <si>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</si>
  <si>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</si>
  <si>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</si>
  <si>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</si>
  <si>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</si>
  <si>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</si>
  <si>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</si>
  <si>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</si>
  <si>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</si>
  <si>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</si>
  <si>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</si>
  <si>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</si>
  <si>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</si>
  <si>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</si>
  <si>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</si>
  <si>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</si>
  <si>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</si>
  <si>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</si>
  <si>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</si>
  <si>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</si>
  <si>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</si>
  <si>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</si>
  <si>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</si>
  <si>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</si>
  <si>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</si>
  <si>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</si>
  <si>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</si>
  <si>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</si>
  <si>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</si>
  <si>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</si>
  <si>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</si>
  <si>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</si>
  <si>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</si>
  <si>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</si>
  <si>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</si>
  <si>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</si>
  <si>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</si>
  <si>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</si>
  <si>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</si>
  <si>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</si>
  <si>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</si>
  <si>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</si>
  <si>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</si>
  <si>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</si>
  <si>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</si>
  <si>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</si>
  <si>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</si>
  <si>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</si>
  <si>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</si>
  <si>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</si>
  <si>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</si>
  <si>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</si>
  <si>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</si>
  <si>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</si>
  <si>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</si>
  <si>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</si>
  <si>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</si>
  <si>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</si>
  <si>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</si>
  <si>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</si>
  <si>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</si>
  <si>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</si>
  <si>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</si>
  <si>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</si>
  <si>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</si>
  <si>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</si>
  <si>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</si>
  <si>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</si>
  <si>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</si>
  <si>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</si>
  <si>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</si>
  <si>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</si>
  <si>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</si>
  <si>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</si>
  <si>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</si>
  <si>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</si>
  <si>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</si>
  <si>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</si>
  <si>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</si>
  <si>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</si>
  <si>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</si>
  <si>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</si>
  <si>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</si>
  <si>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</si>
  <si>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</si>
  <si>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</si>
  <si>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</si>
  <si>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</si>
  <si>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</si>
  <si>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</si>
  <si>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</si>
  <si>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</si>
  <si>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</si>
  <si>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</si>
  <si>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</si>
  <si>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</si>
  <si>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</si>
  <si>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</si>
  <si>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</si>
  <si>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</si>
  <si>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</si>
  <si>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</si>
  <si>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</si>
  <si>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</si>
  <si>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</si>
  <si>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</si>
  <si>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</si>
  <si>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</si>
  <si>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</si>
  <si>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</si>
  <si>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</si>
  <si>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</si>
  <si>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</si>
  <si>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</si>
  <si>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</si>
  <si>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</si>
  <si>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</si>
  <si>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</si>
  <si>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</si>
  <si>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</si>
  <si>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</si>
  <si>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</si>
  <si>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</si>
  <si>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</si>
  <si>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</si>
  <si>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</si>
  <si>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</si>
  <si>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</si>
  <si>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</si>
  <si>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</si>
  <si>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</si>
  <si>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</si>
  <si>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</si>
  <si>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</si>
  <si>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</si>
  <si>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</si>
  <si>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</si>
  <si>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</si>
  <si>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</si>
  <si>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</si>
  <si>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</si>
  <si>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</si>
  <si>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</si>
  <si>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</si>
  <si>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</si>
  <si>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</si>
  <si>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</si>
  <si>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</si>
  <si>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</si>
  <si>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</si>
  <si>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</si>
  <si>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</si>
  <si>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</si>
  <si>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</si>
  <si>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</si>
  <si>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</si>
  <si>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</si>
  <si>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</si>
  <si>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</si>
  <si>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</si>
  <si>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</si>
  <si>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</si>
  <si>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</si>
  <si>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</si>
  <si>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</si>
  <si>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</si>
  <si>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</si>
  <si>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</si>
  <si>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</si>
  <si>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</si>
  <si>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</si>
  <si>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</si>
  <si>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</si>
  <si>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</si>
  <si>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</si>
  <si>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</si>
  <si>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</si>
  <si>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</si>
  <si>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</si>
  <si>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</si>
  <si>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</si>
  <si>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</si>
  <si>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</si>
  <si>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</si>
  <si>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</si>
  <si>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</si>
  <si>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</si>
  <si>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</si>
  <si>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</si>
  <si>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</si>
  <si>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</si>
  <si>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</si>
  <si>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</si>
  <si>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</si>
  <si>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</si>
  <si>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</si>
  <si>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</si>
  <si>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</si>
  <si>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</si>
  <si>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</si>
  <si>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</si>
  <si>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</si>
  <si>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</si>
  <si>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</si>
  <si>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</si>
  <si>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</si>
  <si>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</si>
  <si>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</si>
  <si>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</si>
  <si>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</si>
  <si>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</si>
  <si>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</si>
  <si>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</si>
  <si>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</si>
  <si>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</si>
  <si>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</si>
  <si>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</si>
  <si>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</si>
  <si>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</si>
  <si>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</si>
  <si>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</si>
  <si>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</si>
  <si>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</si>
  <si>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</si>
  <si>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</si>
  <si>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</si>
  <si>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</si>
  <si>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</si>
  <si>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</si>
  <si>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</si>
  <si>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</si>
  <si>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</si>
  <si>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</si>
  <si>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</si>
  <si>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</si>
  <si>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</si>
  <si>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</si>
  <si>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</si>
  <si>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</si>
  <si>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</si>
  <si>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</si>
  <si>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</si>
  <si>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</si>
  <si>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</si>
  <si>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</si>
  <si>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</si>
  <si>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</si>
  <si>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</si>
  <si>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</si>
  <si>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</si>
  <si>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</si>
  <si>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</si>
  <si>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</si>
  <si>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</si>
  <si>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</si>
  <si>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</si>
  <si>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</si>
  <si>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</si>
  <si>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</si>
  <si>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</si>
  <si>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</si>
  <si>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</si>
  <si>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</si>
  <si>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</si>
  <si>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</si>
  <si>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</si>
  <si>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</si>
  <si>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</si>
  <si>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</si>
  <si>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</si>
  <si>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</si>
  <si>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</si>
  <si>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</si>
  <si>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</si>
  <si>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</si>
  <si>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</si>
  <si>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</si>
  <si>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</si>
  <si>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</si>
  <si>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</si>
  <si>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</si>
  <si>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</si>
  <si>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</si>
  <si>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</si>
  <si>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</si>
  <si>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</si>
  <si>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</si>
  <si>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</si>
  <si>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</si>
  <si>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</si>
  <si>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</si>
  <si>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</si>
  <si>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</si>
  <si>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</si>
  <si>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</si>
  <si>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</si>
  <si>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</si>
  <si>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</si>
  <si>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</si>
  <si>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</si>
  <si>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</si>
  <si>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</si>
  <si>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</si>
  <si>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</si>
  <si>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</si>
  <si>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</si>
  <si>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</si>
  <si>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</si>
  <si>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</si>
  <si>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</si>
  <si>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</si>
  <si>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</si>
  <si>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</si>
  <si>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</si>
  <si>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</si>
  <si>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</si>
  <si>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</si>
  <si>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</si>
  <si>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</si>
  <si>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</si>
  <si>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</si>
  <si>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</si>
  <si>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</si>
  <si>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</si>
  <si>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</si>
  <si>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</si>
  <si>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</si>
  <si>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</si>
  <si>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</si>
  <si>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</si>
  <si>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</si>
  <si>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</si>
  <si>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</si>
  <si>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</si>
  <si>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</si>
  <si>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</si>
  <si>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</si>
  <si>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</si>
  <si>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</si>
  <si>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</si>
  <si>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</si>
  <si>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</si>
  <si>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</si>
  <si>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</si>
  <si>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</si>
  <si>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</si>
  <si>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</si>
  <si>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</si>
  <si>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</si>
  <si>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</si>
  <si>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</si>
  <si>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</si>
  <si>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</si>
  <si>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</si>
  <si>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</si>
  <si>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</si>
  <si>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</si>
  <si>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</si>
  <si>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</si>
  <si>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</si>
  <si>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</si>
  <si>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</si>
  <si>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</si>
  <si>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</si>
  <si>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</si>
  <si>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</si>
  <si>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</si>
  <si>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</si>
  <si>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</si>
  <si>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</si>
  <si>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</si>
  <si>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</si>
  <si>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</si>
  <si>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</si>
  <si>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</si>
  <si>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</si>
  <si>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</si>
  <si>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</si>
  <si>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</si>
  <si>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</si>
  <si>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</si>
  <si>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</si>
  <si>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</si>
  <si>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</si>
  <si>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</si>
  <si>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</si>
  <si>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</si>
  <si>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</si>
  <si>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</si>
  <si>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</si>
  <si>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</si>
  <si>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</si>
  <si>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</si>
  <si>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</si>
  <si>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</si>
  <si>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</si>
  <si>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</si>
  <si>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</si>
  <si>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</si>
  <si>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</si>
  <si>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</si>
  <si>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</si>
  <si>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</si>
  <si>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</si>
  <si>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</si>
  <si>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</si>
  <si>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</si>
  <si>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</si>
  <si>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</si>
  <si>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</si>
  <si>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</si>
  <si>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</si>
  <si>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</si>
  <si>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</si>
  <si>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</si>
  <si>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</si>
  <si>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</si>
  <si>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</si>
  <si>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</si>
  <si>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</si>
  <si>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</si>
  <si>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</si>
  <si>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</si>
  <si>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</si>
  <si>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</si>
  <si>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</si>
  <si>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</si>
  <si>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</si>
  <si>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</si>
  <si>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</si>
  <si>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</si>
  <si>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</si>
  <si>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</si>
  <si>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</si>
  <si>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</si>
  <si>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</si>
  <si>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</si>
  <si>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</si>
  <si>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</si>
  <si>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</si>
  <si>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</si>
  <si>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</si>
  <si>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</si>
  <si>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</si>
  <si>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</si>
  <si>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</si>
  <si>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</si>
  <si>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</si>
  <si>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</si>
  <si>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</si>
  <si>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</si>
  <si>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</si>
  <si>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</si>
  <si>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</si>
  <si>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</si>
  <si>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</si>
  <si>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</si>
  <si>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</si>
  <si>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</si>
  <si>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</si>
  <si>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</si>
  <si>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</si>
  <si>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</si>
  <si>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</si>
  <si>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</si>
  <si>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</si>
  <si>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</si>
  <si>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</si>
  <si>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</si>
  <si>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</si>
  <si>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</si>
  <si>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</si>
  <si>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</si>
  <si>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</si>
  <si>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</si>
  <si>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</si>
  <si>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</si>
  <si>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</si>
  <si>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</si>
  <si>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</si>
  <si>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</si>
  <si>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</si>
  <si>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</si>
  <si>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</si>
  <si>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</si>
  <si>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</si>
  <si>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</si>
  <si>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</si>
  <si>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</si>
  <si>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</si>
  <si>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</si>
  <si>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</si>
  <si>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</si>
  <si>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</si>
  <si>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</si>
  <si>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</si>
  <si>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</si>
  <si>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</si>
  <si>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</si>
  <si>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</si>
  <si>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</si>
  <si>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</si>
  <si>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</si>
  <si>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</si>
  <si>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</si>
  <si>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</si>
  <si>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</si>
  <si>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</si>
  <si>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</si>
  <si>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</si>
  <si>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</si>
  <si>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</si>
  <si>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</si>
  <si>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</si>
  <si>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</si>
  <si>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</si>
  <si>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</si>
  <si>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</si>
  <si>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</si>
  <si>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</si>
  <si>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</si>
  <si>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</si>
  <si>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</si>
  <si>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</si>
  <si>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</si>
  <si>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</si>
  <si>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</si>
  <si>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</si>
  <si>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</si>
  <si>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</si>
  <si>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</si>
  <si>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</si>
  <si>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</si>
  <si>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</si>
  <si>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</si>
  <si>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</si>
  <si>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</si>
  <si>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</si>
  <si>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</si>
  <si>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</si>
  <si>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</si>
  <si>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</si>
  <si>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</si>
  <si>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</si>
  <si>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</si>
  <si>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</si>
  <si>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</si>
  <si>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</si>
  <si>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</si>
  <si>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</si>
  <si>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</si>
  <si>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</si>
  <si>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</si>
  <si>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</si>
  <si>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</si>
  <si>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</si>
  <si>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</si>
  <si>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</si>
  <si>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</si>
  <si>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</si>
  <si>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</si>
  <si>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</si>
  <si>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</si>
  <si>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</si>
  <si>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</si>
  <si>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</si>
  <si>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</si>
  <si>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</si>
  <si>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</si>
  <si>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</si>
  <si>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</si>
  <si>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</si>
  <si>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</si>
  <si>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</si>
  <si>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</si>
  <si>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</si>
  <si>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</si>
  <si>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</si>
  <si>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</si>
  <si>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</si>
  <si>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</si>
  <si>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</si>
  <si>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</si>
  <si>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</si>
  <si>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</si>
  <si>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</si>
  <si>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</si>
  <si>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</si>
  <si>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</si>
  <si>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</si>
  <si>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</si>
  <si>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</si>
  <si>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</si>
  <si>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</si>
  <si>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</si>
  <si>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</si>
  <si>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</si>
  <si>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</si>
  <si>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</si>
  <si>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</si>
  <si>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</si>
  <si>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</si>
  <si>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</si>
  <si>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</si>
  <si>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</si>
  <si>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</si>
  <si>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</si>
  <si>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</si>
  <si>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</si>
  <si>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</si>
  <si>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</si>
  <si>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</si>
  <si>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</si>
  <si>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</si>
  <si>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</si>
  <si>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</si>
  <si>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</si>
  <si>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</si>
  <si>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</si>
  <si>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</si>
  <si>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</si>
  <si>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</si>
  <si>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</si>
  <si>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</si>
  <si>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</si>
  <si>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</si>
  <si>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</si>
  <si>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</si>
  <si>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</si>
  <si>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</si>
  <si>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</si>
  <si>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</si>
  <si>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</si>
  <si>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</si>
  <si>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</si>
  <si>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</si>
  <si>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</si>
  <si>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</si>
  <si>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</si>
  <si>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</si>
  <si>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</si>
  <si>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</si>
  <si>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</si>
  <si>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</si>
  <si>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</si>
  <si>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</si>
  <si>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</si>
  <si>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</si>
  <si>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</si>
  <si>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</si>
  <si>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</si>
  <si>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</si>
  <si>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</si>
  <si>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</si>
  <si>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</si>
  <si>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</si>
  <si>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</si>
  <si>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</si>
  <si>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</si>
  <si>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</si>
  <si>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</si>
  <si>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</si>
  <si>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</si>
  <si>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</si>
  <si>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</si>
  <si>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</si>
  <si>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</si>
  <si>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</si>
  <si>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</si>
  <si>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</si>
  <si>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</si>
  <si>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</si>
  <si>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</si>
  <si>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</si>
  <si>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</si>
  <si>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</si>
  <si>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</si>
  <si>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</si>
  <si>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</si>
  <si>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</si>
  <si>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</si>
  <si>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</si>
  <si>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</si>
  <si>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</si>
  <si>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</si>
  <si>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</si>
  <si>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</si>
  <si>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</si>
  <si>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</si>
  <si>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</si>
  <si>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</si>
  <si>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</si>
  <si>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</si>
  <si>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</si>
  <si>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</si>
  <si>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</si>
  <si>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</si>
  <si>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</si>
  <si>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</si>
  <si>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</si>
  <si>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</si>
  <si>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</si>
  <si>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</si>
  <si>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</si>
  <si>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</si>
  <si>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</si>
  <si>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</si>
  <si>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</si>
  <si>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</si>
  <si>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</si>
  <si>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</si>
  <si>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</si>
  <si>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</si>
  <si>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</si>
  <si>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</si>
  <si>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</si>
  <si>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</si>
  <si>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</si>
  <si>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</si>
  <si>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</si>
  <si>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</si>
  <si>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</si>
  <si>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</si>
  <si>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</si>
  <si>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</si>
  <si>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</si>
  <si>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</si>
  <si>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</si>
  <si>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</si>
  <si>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</si>
  <si>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</si>
  <si>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</si>
  <si>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</si>
  <si>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</si>
  <si>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</si>
  <si>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</si>
  <si>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</si>
  <si>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</si>
  <si>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</si>
  <si>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</si>
  <si>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</si>
  <si>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</si>
  <si>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</si>
  <si>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</si>
  <si>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</si>
  <si>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</si>
  <si>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</si>
  <si>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</si>
  <si>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</si>
  <si>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</si>
  <si>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</si>
  <si>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</si>
  <si>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</si>
  <si>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</si>
  <si>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</si>
  <si>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</si>
  <si>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</si>
  <si>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</si>
  <si>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</si>
  <si>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</si>
  <si>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</si>
  <si>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</si>
  <si>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</si>
  <si>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</si>
  <si>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</si>
  <si>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</si>
  <si>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</si>
  <si>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</si>
  <si>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</si>
  <si>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</si>
  <si>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</si>
  <si>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</si>
  <si>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</si>
  <si>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</si>
  <si>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</si>
  <si>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</si>
  <si>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</si>
  <si>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</si>
  <si>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</si>
  <si>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</si>
  <si>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</si>
  <si>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</si>
  <si>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</si>
  <si>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</si>
  <si>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</si>
  <si>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</si>
  <si>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</si>
  <si>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</si>
  <si>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</si>
  <si>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</si>
  <si>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</si>
  <si>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</si>
  <si>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</si>
  <si>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</si>
  <si>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</si>
  <si>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</si>
  <si>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</si>
  <si>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</si>
  <si>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</si>
  <si>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</si>
  <si>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</si>
  <si>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</si>
  <si>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</si>
  <si>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</si>
  <si>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</si>
  <si>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</si>
  <si>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</si>
  <si>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</si>
  <si>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</si>
  <si>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</si>
  <si>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</si>
  <si>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</si>
  <si>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</si>
  <si>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</si>
  <si>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</si>
  <si>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</si>
  <si>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</si>
  <si>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</si>
  <si>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</si>
  <si>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</si>
  <si>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</si>
  <si>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</si>
  <si>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</si>
  <si>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</si>
  <si>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</si>
  <si>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</si>
  <si>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</si>
  <si>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</si>
  <si>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</si>
  <si>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</si>
  <si>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</si>
  <si>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</si>
  <si>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</si>
  <si>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</si>
  <si>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</si>
  <si>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</si>
  <si>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</si>
  <si>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</si>
  <si>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</si>
  <si>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</si>
  <si>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</si>
  <si>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</si>
  <si>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</si>
  <si>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</si>
  <si>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</si>
  <si>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</si>
  <si>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</si>
  <si>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</si>
  <si>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</si>
  <si>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</si>
  <si>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</si>
  <si>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</si>
  <si>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</si>
  <si>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</si>
  <si>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</si>
  <si>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</si>
  <si>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</si>
  <si>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</si>
  <si>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</si>
  <si>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</si>
  <si>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</si>
  <si>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</si>
  <si>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</si>
  <si>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</si>
  <si>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</si>
  <si>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</si>
  <si>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</si>
  <si>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</si>
  <si>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</si>
  <si>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</si>
  <si>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</si>
  <si>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</si>
  <si>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</si>
  <si>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</si>
  <si>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</si>
  <si>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</si>
  <si>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</si>
  <si>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</si>
  <si>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</si>
  <si>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</si>
  <si>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</si>
  <si>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</si>
  <si>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</si>
  <si>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</si>
  <si>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</si>
  <si>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</si>
  <si>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</si>
  <si>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</si>
  <si>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</si>
  <si>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</si>
  <si>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</si>
  <si>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</si>
  <si>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</si>
  <si>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</si>
  <si>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</si>
  <si>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</si>
  <si>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</si>
  <si>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</si>
  <si>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</si>
  <si>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</si>
  <si>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</si>
  <si>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</si>
  <si>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</si>
  <si>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</si>
  <si>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</si>
  <si>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</si>
  <si>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</si>
  <si>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</si>
  <si>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</si>
  <si>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</si>
  <si>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</si>
  <si>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</si>
  <si>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</si>
  <si>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</si>
  <si>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</si>
  <si>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</si>
  <si>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</si>
  <si>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</si>
  <si>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</si>
  <si>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</si>
  <si>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</si>
  <si>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</si>
  <si>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</si>
  <si>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</si>
  <si>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</si>
  <si>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</si>
  <si>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</si>
  <si>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</si>
  <si>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</si>
  <si>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</si>
  <si>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</si>
  <si>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</si>
  <si>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</si>
  <si>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</si>
  <si>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</si>
  <si>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</si>
  <si>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</si>
  <si>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</si>
  <si>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</si>
  <si>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</si>
  <si>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</si>
  <si>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</si>
  <si>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</si>
  <si>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</si>
  <si>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</si>
  <si>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</si>
  <si>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</si>
  <si>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</si>
  <si>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</si>
  <si>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</si>
  <si>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</si>
  <si>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</si>
  <si>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</si>
  <si>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</si>
  <si>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</si>
  <si>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</si>
  <si>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</si>
  <si>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</si>
  <si>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</si>
  <si>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</si>
  <si>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</si>
  <si>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</si>
  <si>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</si>
  <si>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</si>
  <si>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</si>
  <si>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</si>
  <si>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</si>
  <si>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</si>
  <si>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</si>
  <si>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</si>
  <si>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</si>
  <si>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</si>
  <si>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</si>
  <si>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</si>
  <si>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</si>
  <si>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</si>
  <si>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</si>
  <si>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</si>
  <si>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</si>
  <si>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</si>
  <si>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</si>
  <si>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</si>
  <si>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</si>
  <si>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</si>
  <si>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</si>
  <si>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</si>
  <si>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</si>
  <si>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</si>
  <si>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</si>
  <si>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</si>
  <si>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</si>
  <si>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</si>
  <si>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</si>
  <si>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</si>
  <si>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</si>
  <si>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</si>
  <si>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</si>
  <si>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</si>
  <si>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</si>
  <si>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</si>
  <si>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</si>
  <si>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</si>
  <si>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</si>
  <si>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</si>
  <si>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</si>
  <si>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</si>
  <si>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</si>
  <si>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</si>
  <si>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</si>
  <si>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</si>
  <si>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</si>
  <si>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</si>
  <si>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</si>
  <si>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</si>
  <si>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</si>
  <si>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</si>
  <si>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</si>
  <si>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</si>
  <si>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</si>
  <si>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</si>
  <si>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</si>
  <si>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</si>
  <si>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</si>
  <si>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</si>
  <si>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</si>
  <si>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</si>
  <si>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</si>
  <si>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</si>
  <si>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</si>
  <si>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</si>
  <si>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</si>
  <si>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</si>
  <si>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</si>
  <si>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</si>
  <si>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</si>
  <si>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</si>
  <si>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</si>
  <si>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</si>
  <si>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</si>
  <si>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</si>
  <si>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</si>
  <si>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</si>
  <si>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</si>
  <si>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</si>
  <si>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</si>
  <si>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</si>
  <si>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</si>
  <si>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</si>
  <si>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</si>
  <si>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</si>
  <si>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</si>
  <si>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</si>
  <si>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</si>
  <si>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</si>
  <si>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</si>
  <si>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</si>
  <si>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</si>
  <si>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</si>
  <si>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</si>
  <si>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</si>
  <si>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</si>
  <si>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</si>
  <si>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</si>
  <si>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</si>
  <si>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</si>
  <si>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</si>
  <si>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</si>
  <si>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</si>
  <si>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</si>
  <si>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</si>
  <si>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</si>
  <si>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</si>
  <si>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</si>
  <si>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</si>
  <si>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</si>
  <si>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</si>
  <si>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</si>
  <si>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</si>
  <si>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</si>
  <si>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</si>
  <si>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</si>
  <si>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</si>
  <si>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</si>
  <si>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</si>
  <si>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</si>
  <si>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</si>
  <si>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</si>
  <si>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</si>
  <si>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</si>
  <si>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</si>
  <si>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</si>
  <si>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</si>
  <si>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</si>
  <si>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</si>
  <si>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</si>
  <si>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</si>
  <si>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</si>
  <si>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</si>
  <si>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</si>
  <si>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</si>
  <si>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</si>
  <si>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</si>
  <si>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</si>
  <si>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</si>
  <si>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</si>
  <si>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</si>
  <si>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</si>
  <si>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</si>
  <si>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</si>
  <si>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</si>
  <si>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</si>
  <si>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</si>
  <si>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</si>
  <si>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</si>
  <si>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</si>
  <si>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</si>
  <si>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</si>
  <si>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</si>
  <si>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</si>
  <si>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</si>
  <si>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</si>
  <si>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</si>
  <si>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</si>
  <si>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</si>
  <si>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</si>
  <si>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</si>
  <si>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</si>
  <si>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</si>
  <si>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</si>
  <si>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</si>
  <si>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</si>
  <si>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</si>
  <si>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</si>
  <si>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</si>
  <si>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</si>
  <si>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</si>
  <si>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</si>
  <si>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</si>
  <si>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</si>
  <si>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</si>
  <si>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</si>
  <si>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</si>
  <si>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</si>
  <si>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</si>
  <si>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</si>
  <si>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</si>
  <si>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</si>
  <si>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</si>
  <si>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</si>
  <si>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</si>
  <si>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</si>
  <si>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</si>
  <si>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</si>
  <si>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</si>
  <si>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</si>
  <si>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</si>
  <si>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</si>
  <si>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</si>
  <si>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</si>
  <si>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</si>
  <si>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</si>
  <si>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</si>
  <si>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</si>
  <si>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</si>
  <si>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</si>
  <si>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</si>
  <si>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</si>
  <si>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</si>
  <si>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</si>
  <si>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</si>
  <si>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</si>
  <si>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</si>
  <si>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</si>
  <si>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</si>
  <si>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</si>
  <si>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</si>
  <si>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</si>
  <si>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</si>
  <si>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</si>
  <si>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</si>
  <si>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</si>
  <si>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</si>
  <si>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</si>
  <si>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</si>
  <si>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</si>
  <si>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</si>
  <si>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</si>
  <si>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</si>
  <si>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</si>
  <si>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</si>
  <si>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</si>
  <si>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</si>
  <si>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</si>
  <si>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</si>
  <si>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</si>
  <si>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</si>
  <si>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</si>
  <si>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</si>
  <si>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</si>
  <si>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</si>
  <si>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</si>
  <si>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</si>
  <si>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</si>
  <si>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</si>
  <si>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</si>
  <si>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</si>
  <si>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</si>
  <si>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</si>
  <si>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</si>
  <si>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</si>
  <si>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</si>
  <si>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</si>
  <si>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</si>
  <si>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</si>
  <si>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</si>
  <si>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</si>
  <si>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</si>
  <si>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</si>
  <si>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</si>
  <si>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</si>
  <si>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</si>
  <si>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</si>
  <si>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</si>
  <si>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</si>
  <si>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</si>
  <si>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</si>
  <si>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</si>
  <si>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</si>
  <si>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</si>
  <si>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</si>
  <si>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</si>
  <si>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</si>
  <si>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</si>
  <si>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</si>
  <si>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</si>
  <si>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</si>
  <si>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</si>
  <si>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</si>
  <si>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</si>
  <si>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</si>
  <si>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</si>
  <si>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</si>
  <si>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</si>
  <si>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</si>
  <si>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</si>
  <si>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</si>
  <si>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</si>
  <si>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</si>
  <si>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</si>
  <si>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</si>
  <si>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</si>
  <si>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</si>
  <si>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</si>
  <si>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</si>
  <si>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</si>
  <si>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</si>
  <si>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</si>
  <si>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</si>
  <si>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</si>
  <si>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</si>
  <si>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</si>
  <si>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</si>
  <si>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</si>
  <si>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</si>
  <si>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</si>
  <si>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</si>
  <si>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</si>
  <si>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</si>
  <si>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</si>
  <si>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</si>
  <si>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</si>
  <si>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</si>
  <si>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</si>
  <si>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</si>
  <si>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</si>
  <si>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</si>
  <si>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</si>
  <si>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</si>
  <si>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</si>
  <si>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</si>
  <si>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</si>
  <si>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</si>
  <si>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</si>
  <si>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</si>
  <si>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</si>
  <si>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</si>
  <si>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</si>
  <si>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</si>
  <si>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</si>
  <si>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</si>
  <si>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</si>
  <si>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</si>
  <si>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</si>
  <si>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</si>
  <si>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</si>
  <si>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</si>
  <si>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</si>
  <si>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</si>
  <si>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</si>
  <si>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</si>
  <si>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</si>
  <si>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</si>
  <si>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</si>
  <si>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</si>
  <si>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</si>
  <si>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</si>
  <si>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</si>
  <si>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</si>
  <si>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</si>
  <si>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</si>
  <si>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</si>
  <si>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</si>
  <si>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</si>
  <si>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</si>
  <si>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</si>
  <si>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</si>
  <si>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</si>
  <si>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</si>
  <si>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</si>
  <si>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</si>
  <si>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</si>
  <si>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</si>
  <si>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</si>
  <si>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</si>
  <si>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</si>
  <si>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</si>
  <si>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</si>
  <si>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</si>
  <si>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</si>
  <si>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</si>
  <si>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</si>
  <si>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</si>
  <si>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</si>
  <si>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</si>
  <si>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</si>
  <si>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</si>
  <si>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</si>
  <si>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</si>
  <si>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</si>
  <si>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</si>
  <si>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</si>
  <si>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</si>
  <si>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</si>
  <si>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</si>
  <si>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</si>
  <si>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</si>
  <si>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</si>
  <si>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</si>
  <si>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</si>
  <si>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</si>
  <si>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</si>
  <si>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</si>
  <si>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</si>
  <si>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</si>
  <si>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</si>
  <si>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</si>
  <si>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</si>
  <si>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</si>
  <si>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</si>
  <si>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</si>
  <si>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</si>
  <si>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</si>
  <si>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</si>
  <si>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</si>
  <si>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</si>
  <si>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</si>
  <si>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</si>
  <si>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</si>
  <si>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</si>
  <si>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</si>
  <si>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</si>
  <si>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</si>
  <si>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</si>
  <si>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</si>
  <si>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</si>
  <si>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</si>
  <si>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</si>
  <si>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</si>
  <si>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</si>
  <si>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</si>
  <si>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</si>
  <si>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</si>
  <si>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</si>
  <si>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</si>
  <si>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</si>
  <si>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</si>
  <si>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</si>
  <si>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</si>
  <si>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</si>
  <si>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</si>
  <si>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</si>
  <si>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</si>
  <si>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</si>
  <si>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</si>
  <si>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</si>
  <si>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</si>
  <si>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</si>
  <si>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</si>
  <si>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</si>
  <si>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</si>
  <si>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</si>
  <si>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</si>
  <si>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</si>
  <si>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</si>
  <si>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</si>
  <si>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</si>
  <si>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</si>
  <si>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</si>
  <si>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</si>
  <si>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</si>
  <si>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</si>
  <si>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</si>
  <si>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</si>
  <si>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</si>
  <si>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</si>
  <si>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</si>
  <si>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</si>
  <si>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</si>
  <si>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</si>
  <si>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</si>
  <si>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</si>
  <si>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</si>
  <si>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</si>
  <si>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</si>
  <si>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</si>
  <si>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</si>
  <si>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</si>
  <si>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</si>
  <si>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</si>
  <si>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</si>
  <si>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</si>
  <si>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</si>
  <si>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</si>
  <si>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</si>
  <si>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</si>
  <si>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</si>
  <si>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</si>
  <si>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</si>
  <si>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</si>
  <si>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</si>
  <si>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</si>
  <si>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</si>
  <si>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</si>
  <si>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</si>
  <si>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</si>
  <si>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</si>
  <si>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</si>
  <si>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</si>
  <si>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</si>
  <si>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</si>
  <si>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</si>
  <si>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</si>
  <si>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</si>
  <si>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</si>
  <si>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</si>
  <si>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</si>
  <si>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</si>
  <si>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</si>
  <si>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</si>
  <si>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</si>
  <si>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</si>
  <si>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</si>
  <si>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</si>
  <si>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</si>
  <si>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</si>
  <si>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</si>
  <si>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</si>
  <si>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</si>
  <si>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</si>
  <si>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</si>
  <si>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</si>
  <si>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</si>
  <si>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</si>
  <si>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</si>
  <si>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</si>
  <si>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</si>
  <si>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</si>
  <si>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</si>
  <si>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</si>
  <si>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</si>
  <si>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</si>
  <si>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</si>
  <si>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</si>
  <si>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</si>
  <si>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</si>
  <si>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</si>
  <si>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</si>
  <si>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</si>
  <si>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</si>
  <si>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</si>
  <si>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</si>
  <si>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</si>
  <si>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</si>
  <si>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</si>
  <si>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</si>
  <si>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</si>
  <si>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</si>
  <si>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</si>
  <si>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</si>
  <si>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</si>
  <si>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</si>
  <si>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</si>
  <si>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</si>
  <si>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</si>
  <si>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</si>
  <si>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</si>
  <si>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</si>
  <si>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</si>
  <si>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</si>
  <si>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</si>
  <si>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</si>
  <si>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</si>
  <si>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</si>
  <si>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</si>
  <si>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</si>
  <si>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</si>
  <si>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</si>
  <si>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</si>
  <si>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</si>
  <si>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</si>
  <si>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</si>
  <si>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</si>
  <si>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</si>
  <si>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</si>
  <si>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</si>
  <si>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</si>
  <si>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</si>
  <si>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</si>
  <si>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</si>
  <si>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</si>
  <si>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</si>
  <si>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</si>
  <si>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</si>
  <si>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</si>
  <si>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</si>
  <si>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</si>
  <si>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</si>
  <si>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</si>
  <si>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</si>
  <si>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</si>
  <si>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</si>
  <si>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</si>
  <si>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</si>
  <si>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</si>
  <si>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</si>
  <si>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</si>
  <si>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</si>
  <si>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</si>
  <si>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</si>
  <si>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</si>
  <si>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</si>
  <si>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</si>
  <si>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</si>
  <si>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</si>
  <si>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</si>
  <si>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</si>
  <si>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</si>
  <si>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</si>
  <si>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</si>
  <si>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</si>
  <si>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</si>
  <si>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</si>
  <si>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</si>
  <si>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</si>
  <si>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</si>
  <si>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</si>
  <si>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</si>
  <si>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</si>
  <si>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</si>
  <si>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</si>
  <si>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</si>
  <si>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</si>
  <si>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</si>
  <si>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</si>
  <si>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</si>
  <si>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</si>
  <si>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</si>
  <si>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</si>
  <si>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</si>
  <si>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</si>
  <si>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</si>
  <si>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</si>
  <si>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</si>
  <si>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</si>
  <si>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</si>
  <si>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</si>
  <si>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</si>
  <si>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</si>
  <si>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</si>
  <si>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</si>
  <si>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</si>
  <si>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</si>
  <si>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</si>
  <si>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</si>
  <si>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</si>
  <si>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</si>
  <si>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</si>
  <si>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</si>
  <si>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</si>
  <si>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</si>
  <si>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</si>
  <si>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</si>
  <si>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</si>
  <si>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</si>
  <si>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</si>
  <si>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</si>
  <si>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</si>
  <si>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</si>
  <si>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</si>
  <si>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</si>
  <si>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</si>
  <si>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</si>
  <si>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</si>
  <si>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</si>
  <si>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</si>
  <si>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</si>
  <si>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</si>
  <si>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</si>
  <si>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</si>
  <si>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</si>
  <si>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</si>
  <si>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</si>
  <si>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</si>
  <si>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</si>
  <si>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</si>
  <si>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</si>
  <si>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</si>
  <si>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</si>
  <si>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</si>
  <si>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</si>
  <si>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</si>
  <si>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</si>
  <si>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</si>
  <si>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</si>
  <si>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</si>
  <si>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</si>
  <si>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</si>
  <si>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</si>
  <si>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</si>
  <si>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</si>
  <si>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</si>
  <si>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</si>
  <si>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</si>
  <si>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</si>
  <si>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</si>
  <si>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</si>
  <si>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</si>
  <si>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</si>
  <si>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</si>
  <si>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</si>
  <si>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</si>
  <si>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</si>
  <si>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</si>
  <si>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</si>
  <si>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</si>
  <si>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</si>
  <si>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</si>
  <si>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</si>
  <si>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</si>
  <si>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</si>
  <si>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</si>
  <si>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</si>
  <si>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</si>
  <si>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</si>
  <si>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</si>
  <si>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</si>
  <si>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</si>
  <si>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</si>
  <si>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</si>
  <si>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</si>
  <si>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</si>
  <si>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</si>
  <si>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</si>
  <si>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</si>
  <si>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</si>
  <si>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</si>
  <si>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</si>
  <si>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</si>
  <si>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</si>
  <si>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</si>
  <si>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</si>
  <si>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</si>
  <si>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</si>
  <si>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</si>
  <si>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</si>
  <si>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</si>
  <si>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</si>
  <si>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</si>
  <si>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</si>
  <si>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</si>
  <si>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</si>
  <si>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</si>
  <si>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</si>
  <si>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</si>
  <si>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</si>
  <si>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</si>
  <si>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</si>
  <si>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</si>
  <si>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</si>
  <si>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</si>
  <si>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</si>
  <si>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</si>
  <si>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</si>
  <si>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</si>
  <si>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</si>
  <si>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</si>
  <si>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</si>
  <si>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</si>
  <si>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</si>
  <si>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</si>
  <si>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</si>
  <si>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</si>
  <si>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</si>
  <si>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</si>
  <si>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</si>
  <si>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</si>
  <si>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</si>
  <si>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</si>
  <si>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</si>
  <si>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</si>
  <si>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</si>
  <si>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</si>
  <si>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</si>
  <si>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</si>
  <si>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</si>
  <si>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</si>
  <si>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</si>
  <si>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</si>
  <si>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</si>
  <si>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</si>
  <si>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</si>
  <si>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</si>
  <si>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</si>
  <si>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</si>
  <si>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</si>
  <si>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</si>
  <si>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</si>
  <si>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</si>
  <si>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</si>
  <si>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</si>
  <si>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</si>
  <si>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</si>
  <si>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</si>
  <si>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</si>
  <si>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</si>
  <si>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</si>
  <si>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</si>
  <si>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</si>
  <si>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</si>
  <si>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</si>
  <si>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</si>
  <si>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</si>
  <si>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</si>
  <si>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</si>
  <si>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</si>
  <si>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</si>
  <si>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</si>
  <si>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</si>
  <si>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</si>
  <si>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</si>
  <si>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</si>
  <si>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</si>
  <si>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</si>
  <si>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</si>
  <si>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</si>
  <si>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</si>
  <si>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</si>
  <si>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</si>
  <si>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</si>
  <si>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</si>
  <si>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</si>
  <si>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</si>
  <si>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</si>
  <si>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</si>
  <si>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</si>
  <si>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</si>
  <si>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</si>
  <si>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</si>
  <si>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</si>
  <si>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</si>
  <si>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</si>
  <si>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</si>
  <si>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</si>
  <si>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</si>
  <si>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</si>
  <si>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</si>
  <si>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</si>
  <si>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</si>
  <si>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</si>
  <si>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</si>
  <si>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</si>
  <si>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</si>
  <si>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</si>
  <si>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</si>
  <si>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</si>
  <si>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</si>
  <si>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</si>
  <si>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</si>
  <si>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</si>
  <si>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</si>
  <si>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</si>
  <si>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</si>
  <si>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</si>
  <si>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</si>
  <si>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</si>
  <si>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</si>
  <si>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</si>
  <si>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</si>
  <si>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</si>
  <si>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</si>
  <si>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</si>
  <si>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</si>
  <si>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</si>
  <si>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</si>
  <si>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</si>
  <si>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</si>
  <si>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</si>
  <si>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</si>
  <si>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</si>
  <si>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</si>
  <si>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</si>
  <si>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</si>
  <si>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</si>
  <si>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</si>
  <si>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</si>
  <si>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</si>
  <si>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</si>
  <si>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</si>
  <si>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</si>
  <si>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</si>
  <si>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</si>
  <si>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</si>
  <si>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</si>
  <si>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</si>
  <si>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</si>
  <si>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</si>
  <si>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</si>
  <si>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</si>
  <si>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</si>
  <si>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</si>
  <si>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</si>
  <si>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</si>
  <si>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</si>
  <si>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</si>
  <si>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</si>
  <si>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</si>
  <si>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</si>
  <si>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</si>
  <si>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</si>
  <si>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</si>
  <si>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</si>
  <si>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</si>
  <si>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</si>
  <si>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</si>
  <si>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</si>
  <si>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</si>
  <si>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</si>
  <si>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</si>
  <si>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</si>
  <si>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</si>
  <si>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</si>
  <si>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</si>
  <si>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</si>
  <si>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</si>
  <si>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</si>
  <si>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</si>
  <si>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</si>
  <si>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</si>
  <si>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</si>
  <si>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</si>
  <si>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</si>
  <si>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</si>
  <si>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</si>
  <si>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</si>
  <si>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</si>
  <si>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</si>
  <si>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</si>
  <si>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</si>
  <si>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</si>
  <si>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</si>
  <si>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</si>
  <si>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</si>
  <si>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</si>
  <si>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</si>
  <si>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</si>
  <si>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</si>
  <si>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</si>
  <si>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</si>
  <si>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</si>
  <si>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</si>
  <si>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</si>
  <si>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</si>
  <si>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</si>
  <si>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</si>
  <si>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</si>
  <si>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</si>
  <si>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</si>
  <si>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</si>
  <si>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</si>
  <si>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</si>
  <si>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</si>
  <si>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</si>
  <si>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</si>
  <si>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</si>
  <si>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</si>
  <si>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</si>
  <si>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</si>
  <si>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</si>
  <si>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</si>
  <si>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</si>
  <si>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</si>
  <si>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</si>
  <si>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</si>
  <si>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</si>
  <si>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</si>
  <si>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</si>
  <si>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</si>
  <si>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</si>
  <si>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</si>
  <si>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</si>
  <si>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</si>
  <si>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</si>
  <si>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</si>
  <si>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</si>
  <si>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</si>
  <si>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</si>
  <si>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</si>
  <si>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</si>
  <si>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</si>
  <si>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</si>
  <si>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</si>
  <si>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</si>
  <si>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</si>
  <si>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</si>
  <si>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</si>
  <si>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</si>
  <si>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</si>
  <si>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</si>
  <si>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</si>
  <si>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</si>
  <si>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</si>
  <si>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</si>
  <si>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</si>
  <si>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</si>
  <si>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</si>
  <si>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</si>
  <si>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</si>
  <si>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</si>
  <si>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</si>
  <si>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</si>
  <si>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</si>
  <si>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</si>
  <si>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</si>
  <si>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</si>
  <si>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</si>
  <si>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</si>
  <si>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</si>
  <si>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</si>
  <si>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</si>
  <si>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</si>
  <si>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</si>
  <si>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</si>
  <si>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</si>
  <si>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</si>
  <si>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</si>
  <si>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</si>
  <si>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</si>
  <si>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</si>
  <si>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</si>
  <si>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</si>
  <si>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</si>
  <si>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</si>
  <si>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</si>
  <si>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</si>
  <si>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</si>
  <si>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</si>
  <si>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</si>
  <si>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</si>
  <si>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</si>
  <si>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</si>
  <si>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</si>
  <si>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</si>
  <si>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</si>
  <si>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</si>
  <si>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</si>
  <si>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</si>
  <si>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</si>
  <si>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</si>
  <si>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</si>
  <si>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</si>
  <si>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</si>
  <si>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</si>
  <si>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</si>
  <si>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</si>
  <si>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</si>
  <si>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</si>
  <si>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</si>
  <si>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</si>
  <si>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</si>
  <si>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</si>
  <si>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</si>
  <si>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</si>
  <si>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</si>
  <si>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</si>
  <si>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</si>
  <si>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</si>
  <si>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</si>
  <si>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</si>
  <si>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</si>
  <si>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</si>
  <si>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</si>
  <si>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</si>
  <si>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</si>
  <si>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</si>
  <si>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</si>
  <si>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</si>
  <si>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</si>
  <si>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</si>
  <si>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</si>
  <si>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</si>
  <si>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</si>
  <si>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</si>
  <si>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</si>
  <si>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</si>
  <si>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</si>
  <si>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</si>
  <si>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</si>
  <si>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</si>
  <si>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</si>
  <si>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</si>
  <si>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</si>
  <si>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</si>
  <si>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</si>
  <si>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</si>
  <si>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</si>
  <si>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</si>
  <si>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</si>
  <si>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</si>
  <si>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</si>
  <si>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</si>
  <si>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</si>
  <si>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</si>
  <si>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</si>
  <si>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</si>
  <si>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</si>
  <si>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</si>
  <si>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</si>
  <si>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</si>
  <si>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</si>
  <si>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</si>
  <si>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</si>
  <si>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</si>
  <si>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</si>
  <si>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</si>
  <si>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</si>
  <si>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</si>
  <si>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</si>
  <si>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</si>
  <si>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</si>
  <si>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</si>
  <si>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</si>
  <si>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</si>
  <si>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</si>
  <si>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</si>
  <si>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</si>
  <si>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</si>
  <si>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</si>
  <si>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</si>
  <si>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</si>
  <si>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</si>
  <si>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</si>
  <si>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</si>
  <si>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</si>
  <si>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</si>
  <si>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</si>
  <si>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</si>
  <si>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</si>
  <si>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</si>
  <si>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</si>
  <si>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</si>
  <si>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</si>
  <si>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</si>
  <si>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</si>
  <si>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</si>
  <si>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</si>
  <si>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</si>
  <si>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</si>
  <si>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</si>
  <si>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</si>
  <si>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</si>
  <si>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</si>
  <si>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</si>
  <si>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</si>
  <si>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</si>
  <si>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</si>
  <si>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</si>
  <si>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</si>
  <si>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</si>
  <si>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</si>
  <si>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</si>
  <si>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</si>
  <si>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</si>
  <si>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</si>
  <si>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</si>
  <si>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</si>
  <si>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</si>
  <si>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</si>
  <si>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</si>
  <si>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</si>
  <si>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</si>
  <si>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</si>
  <si>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</si>
  <si>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</si>
  <si>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</si>
  <si>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</si>
  <si>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</si>
  <si>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</si>
  <si>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</si>
  <si>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</si>
  <si>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</si>
  <si>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</si>
  <si>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</si>
  <si>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</si>
  <si>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</si>
  <si>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</si>
  <si>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</si>
  <si>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</si>
  <si>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</si>
  <si>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</si>
  <si>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</si>
  <si>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</si>
  <si>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</si>
  <si>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</si>
  <si>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</si>
  <si>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</si>
  <si>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</si>
  <si>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</si>
  <si>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</si>
  <si>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</si>
  <si>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</si>
  <si>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</si>
  <si>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</si>
  <si>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</si>
  <si>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</si>
  <si>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</si>
  <si>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</si>
  <si>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</si>
  <si>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</si>
  <si>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</si>
  <si>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</si>
  <si>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</si>
  <si>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</si>
  <si>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</si>
  <si>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</si>
  <si>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</si>
  <si>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</si>
  <si>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</si>
  <si>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</si>
  <si>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</si>
  <si>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</si>
  <si>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</si>
  <si>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</si>
  <si>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</si>
  <si>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</si>
  <si>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</si>
  <si>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</si>
  <si>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</si>
  <si>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</si>
  <si>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</si>
  <si>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</si>
  <si>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</si>
  <si>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</si>
  <si>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</si>
  <si>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</si>
  <si>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</si>
  <si>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</si>
  <si>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</si>
  <si>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</si>
  <si>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</si>
  <si>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</si>
  <si>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</si>
  <si>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</si>
  <si>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</si>
  <si>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</si>
  <si>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</si>
  <si>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</si>
  <si>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</si>
  <si>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</si>
  <si>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</si>
  <si>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</si>
  <si>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</si>
  <si>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</si>
  <si>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</si>
  <si>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</si>
  <si>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</si>
  <si>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</si>
  <si>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</si>
  <si>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</si>
  <si>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</si>
  <si>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</si>
  <si>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</si>
  <si>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</si>
  <si>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</si>
  <si>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</si>
  <si>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</si>
  <si>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</si>
  <si>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</si>
  <si>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</si>
  <si>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</si>
  <si>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</si>
  <si>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</si>
  <si>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</si>
  <si>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</si>
  <si>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</si>
  <si>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</si>
  <si>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</si>
  <si>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</si>
  <si>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</si>
  <si>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</si>
  <si>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</si>
  <si>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</si>
  <si>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</si>
  <si>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</si>
  <si>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</si>
  <si>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</si>
  <si>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</si>
  <si>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</si>
  <si>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</si>
  <si>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</si>
  <si>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</si>
  <si>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</si>
  <si>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</si>
  <si>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</si>
  <si>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</si>
  <si>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</si>
  <si>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</si>
  <si>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</si>
  <si>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</si>
  <si>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</si>
  <si>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</si>
  <si>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</si>
  <si>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</si>
  <si>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</si>
  <si>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</si>
  <si>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</si>
  <si>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</si>
  <si>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</si>
  <si>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</si>
  <si>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</si>
  <si>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</si>
  <si>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</si>
  <si>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</si>
  <si>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</si>
  <si>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</si>
  <si>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</si>
  <si>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</si>
  <si>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</si>
  <si>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</si>
  <si>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</si>
  <si>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</si>
  <si>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</si>
  <si>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</si>
  <si>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</si>
  <si>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</si>
  <si>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</si>
  <si>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</si>
  <si>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</si>
  <si>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</si>
  <si>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</si>
  <si>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</si>
  <si>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</si>
  <si>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</si>
  <si>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</si>
  <si>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</si>
  <si>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</si>
  <si>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</si>
  <si>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</si>
  <si>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</si>
  <si>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</si>
  <si>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</si>
  <si>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</si>
  <si>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</si>
  <si>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</si>
  <si>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</si>
  <si>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</si>
  <si>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</si>
  <si>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</si>
  <si>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</si>
  <si>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</si>
  <si>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</si>
  <si>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</si>
  <si>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</si>
  <si>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</si>
  <si>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</si>
  <si>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</si>
  <si>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</si>
  <si>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</si>
  <si>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</si>
  <si>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</si>
  <si>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</si>
  <si>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</si>
  <si>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</si>
  <si>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</si>
  <si>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</si>
  <si>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</si>
  <si>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</si>
  <si>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</si>
  <si>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</si>
  <si>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</si>
  <si>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</si>
  <si>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</si>
  <si>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</si>
  <si>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</si>
  <si>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</si>
  <si>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</si>
  <si>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</si>
  <si>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</si>
  <si>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</si>
  <si>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</si>
  <si>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</si>
  <si>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</si>
  <si>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</si>
  <si>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</si>
  <si>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</si>
  <si>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</si>
  <si>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</si>
  <si>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</si>
  <si>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</si>
  <si>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</si>
  <si>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</si>
  <si>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</si>
  <si>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</si>
  <si>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</si>
  <si>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</si>
  <si>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</si>
  <si>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</si>
  <si>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</si>
  <si>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</si>
  <si>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</si>
  <si>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</si>
  <si>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</si>
  <si>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</si>
  <si>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</si>
  <si>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</si>
  <si>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</si>
  <si>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</si>
  <si>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</si>
  <si>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</si>
  <si>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</si>
  <si>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</si>
  <si>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</si>
  <si>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</si>
  <si>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</si>
  <si>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</si>
  <si>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</si>
  <si>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</si>
  <si>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</si>
  <si>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</si>
  <si>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</si>
  <si>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</si>
  <si>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</si>
  <si>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</si>
  <si>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</si>
  <si>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</si>
  <si>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</si>
  <si>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</si>
  <si>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</si>
  <si>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</si>
  <si>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</si>
  <si>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</si>
  <si>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</si>
  <si>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</si>
  <si>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</si>
  <si>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</si>
  <si>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</si>
  <si>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</si>
  <si>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</si>
  <si>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</si>
  <si>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</si>
  <si>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</si>
  <si>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</si>
  <si>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</si>
  <si>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</si>
  <si>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</si>
  <si>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</si>
  <si>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</si>
  <si>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</si>
  <si>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</si>
  <si>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</si>
  <si>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</si>
  <si>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</si>
  <si>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</si>
  <si>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</si>
  <si>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</si>
  <si>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</si>
  <si>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</si>
  <si>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</si>
  <si>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</si>
  <si>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</si>
  <si>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</si>
  <si>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</si>
  <si>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</si>
  <si>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</si>
  <si>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</si>
  <si>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</si>
  <si>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</si>
  <si>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</si>
  <si>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</si>
  <si>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</si>
  <si>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</si>
  <si>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</si>
  <si>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</si>
  <si>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</si>
  <si>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</si>
  <si>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</si>
  <si>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</si>
  <si>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</si>
  <si>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</si>
  <si>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</si>
  <si>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</si>
  <si>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</si>
  <si>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</si>
  <si>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</si>
  <si>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</si>
  <si>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</si>
  <si>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</si>
  <si>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</si>
  <si>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</si>
  <si>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</si>
  <si>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</si>
  <si>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</si>
  <si>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</si>
  <si>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</si>
  <si>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</si>
  <si>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</si>
  <si>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</si>
  <si>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</si>
  <si>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</si>
  <si>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</si>
  <si>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</si>
  <si>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</si>
  <si>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</si>
  <si>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</si>
  <si>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</si>
  <si>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</si>
  <si>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</si>
  <si>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</si>
  <si>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</si>
  <si>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</si>
  <si>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</si>
  <si>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</si>
  <si>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</si>
  <si>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</si>
  <si>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</si>
  <si>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</si>
  <si>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</si>
  <si>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</si>
  <si>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</si>
  <si>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</si>
  <si>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</si>
  <si>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</si>
  <si>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</si>
  <si>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</si>
  <si>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</si>
  <si>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</si>
  <si>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</si>
  <si>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</si>
  <si>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</si>
  <si>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</si>
  <si>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</si>
  <si>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</si>
  <si>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</si>
  <si>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</si>
  <si>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</si>
  <si>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</si>
  <si>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</si>
  <si>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</si>
  <si>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</si>
  <si>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</si>
  <si>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</si>
  <si>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</si>
  <si>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</si>
  <si>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</si>
  <si>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</si>
  <si>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</si>
  <si>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</si>
  <si>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</si>
  <si>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</si>
  <si>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</si>
  <si>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</si>
  <si>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</si>
  <si>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</si>
  <si>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</si>
  <si>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</si>
  <si>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</si>
  <si>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</si>
  <si>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</si>
  <si>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</si>
  <si>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</si>
  <si>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</si>
  <si>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</si>
  <si>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</si>
  <si>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</si>
  <si>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</si>
  <si>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</si>
  <si>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</si>
  <si>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</si>
  <si>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</si>
  <si>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</si>
  <si>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</si>
  <si>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</si>
  <si>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</si>
  <si>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</si>
  <si>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</si>
  <si>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</si>
  <si>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</si>
  <si>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</si>
  <si>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</si>
  <si>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</si>
  <si>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</si>
  <si>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</si>
  <si>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</si>
  <si>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</si>
  <si>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</si>
  <si>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</si>
  <si>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</si>
  <si>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</si>
  <si>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</si>
  <si>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</si>
  <si>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</si>
  <si>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</si>
  <si>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</si>
  <si>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</si>
  <si>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</si>
  <si>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</si>
  <si>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</si>
  <si>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</si>
  <si>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</si>
  <si>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</si>
  <si>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</si>
  <si>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</si>
  <si>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</si>
  <si>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</si>
  <si>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</si>
  <si>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</si>
  <si>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</si>
  <si>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</si>
  <si>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</si>
  <si>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</si>
  <si>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</si>
  <si>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</si>
  <si>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</si>
  <si>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</si>
  <si>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</si>
  <si>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</si>
  <si>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</si>
  <si>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</si>
  <si>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</si>
  <si>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</si>
  <si>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</si>
  <si>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</si>
  <si>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</si>
  <si>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</si>
  <si>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</si>
  <si>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</si>
  <si>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</si>
  <si>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</si>
  <si>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</si>
  <si>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</si>
  <si>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</si>
  <si>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</si>
  <si>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</si>
  <si>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</si>
  <si>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</si>
  <si>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</si>
  <si>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</si>
  <si>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</si>
  <si>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</si>
  <si>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</si>
  <si>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</si>
  <si>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</si>
  <si>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</si>
  <si>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</si>
  <si>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</si>
  <si>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</si>
  <si>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</si>
  <si>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</si>
  <si>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</si>
  <si>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</si>
  <si>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</si>
  <si>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</si>
  <si>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</si>
  <si>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</si>
  <si>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</si>
  <si>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</si>
  <si>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</si>
  <si>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</si>
  <si>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</si>
  <si>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</si>
  <si>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</si>
  <si>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</si>
  <si>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</si>
  <si>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</si>
  <si>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</si>
  <si>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</si>
  <si>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</si>
  <si>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</si>
  <si>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</si>
  <si>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</si>
  <si>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</si>
  <si>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</si>
  <si>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</si>
  <si>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</si>
  <si>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</si>
  <si>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</si>
  <si>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</si>
  <si>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</si>
  <si>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</si>
  <si>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</si>
  <si>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</si>
  <si>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</si>
  <si>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</si>
  <si>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</si>
  <si>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</si>
  <si>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</si>
  <si>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</si>
  <si>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</si>
  <si>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</si>
  <si>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</si>
  <si>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</si>
  <si>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</si>
  <si>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</si>
  <si>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</si>
  <si>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</si>
  <si>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</si>
  <si>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</si>
  <si>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</si>
  <si>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</si>
  <si>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</si>
  <si>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</si>
  <si>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</si>
  <si>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</si>
  <si>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</si>
  <si>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</si>
  <si>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</si>
  <si>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</si>
  <si>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</si>
  <si>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</si>
  <si>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</si>
  <si>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</si>
  <si>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</si>
  <si>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</si>
  <si>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</si>
  <si>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</si>
  <si>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</si>
  <si>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</si>
  <si>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</si>
  <si>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</si>
  <si>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</si>
  <si>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</si>
  <si>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</si>
  <si>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</si>
  <si>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</si>
  <si>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</si>
  <si>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</si>
  <si>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</si>
  <si>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</si>
  <si>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</si>
  <si>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</si>
  <si>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</si>
  <si>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</si>
  <si>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</si>
  <si>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</si>
  <si>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</si>
  <si>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</si>
  <si>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</si>
  <si>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</si>
  <si>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</si>
  <si>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</si>
  <si>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</si>
  <si>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</si>
  <si>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</si>
  <si>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</si>
  <si>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</si>
  <si>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</si>
  <si>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</si>
  <si>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</si>
  <si>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</si>
  <si>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</si>
  <si>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</si>
  <si>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</si>
  <si>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</si>
  <si>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</si>
  <si>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</si>
  <si>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</si>
  <si>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</si>
  <si>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</si>
  <si>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</si>
  <si>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</si>
  <si>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</si>
  <si>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</si>
  <si>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</si>
  <si>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</si>
  <si>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</si>
  <si>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</si>
  <si>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</si>
  <si>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</si>
  <si>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</si>
  <si>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</si>
  <si>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</si>
  <si>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</si>
  <si>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</si>
  <si>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</si>
  <si>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</si>
  <si>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</si>
  <si>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</si>
  <si>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</si>
  <si>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</si>
  <si>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</si>
  <si>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</si>
  <si>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</si>
  <si>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</si>
  <si>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</si>
  <si>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</si>
  <si>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</si>
  <si>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</si>
  <si>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</si>
  <si>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</si>
  <si>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</si>
  <si>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</si>
  <si>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</si>
  <si>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</si>
  <si>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</si>
  <si>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</si>
  <si>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</si>
  <si>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</si>
  <si>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</si>
  <si>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</si>
  <si>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</si>
  <si>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</si>
  <si>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</si>
  <si>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</si>
  <si>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</si>
  <si>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</si>
  <si>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</si>
  <si>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</si>
  <si>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</si>
  <si>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</si>
  <si>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</si>
  <si>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</si>
  <si>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</si>
  <si>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</si>
  <si>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</si>
  <si>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</si>
  <si>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</si>
  <si>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</si>
  <si>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</si>
  <si>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</si>
  <si>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</si>
  <si>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</si>
  <si>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</si>
  <si>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</si>
  <si>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</si>
  <si>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</si>
  <si>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</si>
  <si>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</si>
  <si>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</si>
  <si>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</si>
  <si>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</si>
  <si>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</si>
  <si>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</si>
  <si>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</si>
  <si>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</si>
  <si>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</si>
  <si>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</si>
  <si>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</si>
  <si>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</si>
  <si>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</si>
  <si>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</si>
  <si>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</si>
  <si>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</si>
  <si>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</si>
  <si>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</si>
  <si>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</si>
  <si>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</si>
  <si>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</si>
  <si>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</si>
  <si>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</si>
  <si>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</si>
  <si>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</si>
  <si>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</si>
  <si>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</si>
  <si>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</si>
  <si>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</si>
  <si>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</si>
  <si>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</si>
  <si>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</si>
  <si>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</si>
  <si>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</si>
  <si>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</si>
  <si>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</si>
  <si>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</si>
  <si>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</si>
  <si>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</si>
  <si>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</si>
  <si>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</si>
  <si>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</si>
  <si>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</si>
  <si>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</si>
  <si>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</si>
  <si>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</si>
  <si>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</si>
  <si>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</si>
  <si>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</si>
  <si>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</si>
  <si>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</si>
  <si>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</si>
  <si>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</si>
  <si>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</si>
  <si>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</si>
  <si>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</si>
  <si>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</si>
  <si>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</si>
  <si>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</si>
  <si>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</si>
  <si>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</si>
  <si>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</si>
  <si>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</si>
  <si>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</si>
  <si>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</si>
  <si>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</si>
  <si>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</si>
  <si>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</si>
  <si>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</si>
  <si>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</si>
  <si>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</si>
  <si>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</si>
  <si>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</si>
  <si>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</si>
  <si>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</si>
  <si>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</si>
  <si>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</si>
  <si>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</si>
  <si>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</si>
  <si>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</si>
  <si>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</si>
  <si>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</si>
  <si>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</si>
  <si>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</si>
  <si>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</si>
  <si>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</si>
  <si>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</si>
  <si>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</si>
  <si>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</si>
  <si>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</si>
  <si>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</si>
  <si>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</si>
  <si>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</si>
  <si>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</si>
  <si>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</si>
  <si>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</si>
  <si>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</si>
  <si>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</si>
  <si>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</si>
  <si>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</si>
  <si>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</si>
  <si>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</si>
  <si>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</si>
  <si>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</si>
  <si>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</si>
  <si>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</si>
  <si>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</si>
  <si>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</si>
  <si>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</si>
  <si>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</si>
  <si>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</si>
  <si>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</si>
  <si>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</si>
  <si>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</si>
  <si>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</si>
  <si>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</si>
  <si>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</si>
  <si>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</si>
  <si>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</si>
  <si>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</si>
  <si>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</si>
  <si>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</si>
  <si>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</si>
  <si>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</si>
  <si>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</si>
  <si>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</si>
  <si>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</si>
  <si>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</si>
  <si>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</si>
  <si>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</si>
  <si>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</si>
  <si>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</si>
  <si>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</si>
  <si>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</si>
  <si>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</si>
  <si>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</si>
  <si>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</si>
  <si>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</si>
  <si>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</si>
  <si>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</si>
  <si>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</si>
  <si>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</si>
  <si>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</si>
  <si>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</si>
  <si>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</si>
  <si>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</si>
  <si>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</si>
  <si>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</si>
  <si>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</si>
  <si>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</si>
  <si>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</si>
  <si>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</si>
  <si>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</si>
  <si>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</si>
  <si>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</si>
  <si>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</si>
  <si>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</si>
  <si>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</si>
  <si>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</si>
  <si>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</si>
  <si>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</si>
  <si>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</si>
  <si>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</si>
  <si>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</si>
  <si>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</si>
  <si>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</si>
  <si>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</si>
  <si>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</si>
  <si>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</si>
  <si>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</si>
  <si>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</si>
  <si>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</si>
  <si>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</si>
  <si>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</si>
  <si>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</si>
  <si>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</si>
  <si>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</si>
  <si>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</si>
  <si>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</si>
  <si>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</si>
  <si>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</si>
  <si>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</si>
  <si>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</si>
  <si>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</si>
  <si>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</si>
  <si>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</si>
  <si>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</si>
  <si>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</si>
  <si>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</si>
  <si>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</si>
  <si>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</si>
  <si>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</si>
  <si>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</si>
  <si>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</si>
  <si>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</si>
  <si>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</si>
  <si>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</si>
  <si>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</si>
  <si>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</si>
  <si>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</si>
  <si>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</si>
  <si>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</si>
  <si>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</si>
  <si>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</si>
  <si>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</si>
  <si>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</si>
  <si>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</si>
  <si>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</si>
  <si>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</si>
  <si>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</si>
  <si>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</si>
  <si>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</si>
  <si>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</si>
  <si>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</si>
  <si>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</si>
  <si>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</si>
  <si>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</si>
  <si>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</si>
  <si>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</si>
  <si>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</si>
  <si>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</si>
  <si>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</si>
  <si>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</si>
  <si>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</si>
  <si>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</si>
  <si>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</si>
  <si>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</si>
  <si>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</si>
  <si>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</si>
  <si>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</si>
  <si>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</si>
  <si>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</si>
  <si>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</si>
  <si>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</si>
  <si>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</si>
  <si>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</si>
  <si>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</si>
  <si>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</si>
  <si>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</si>
  <si>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</si>
  <si>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</si>
  <si>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</si>
  <si>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</si>
  <si>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</si>
  <si>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</si>
  <si>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</si>
  <si>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</si>
  <si>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</si>
  <si>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</si>
  <si>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</si>
  <si>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</si>
  <si>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</si>
  <si>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</si>
  <si>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</si>
  <si>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</si>
  <si>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</si>
  <si>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</si>
  <si>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</si>
  <si>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</si>
  <si>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</si>
  <si>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</si>
  <si>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</si>
  <si>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</si>
  <si>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</si>
  <si>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</si>
  <si>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</si>
  <si>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</si>
  <si>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</si>
  <si>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</si>
  <si>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</si>
  <si>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</si>
  <si>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</si>
  <si>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</si>
  <si>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</si>
  <si>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</si>
  <si>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</si>
  <si>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</si>
  <si>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</si>
  <si>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</si>
  <si>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</si>
  <si>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</si>
  <si>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</si>
  <si>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</si>
  <si>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</si>
  <si>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</si>
  <si>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</si>
  <si>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</si>
  <si>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</si>
  <si>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</si>
  <si>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</si>
  <si>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</si>
  <si>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</si>
  <si>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</si>
  <si>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</si>
  <si>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</si>
  <si>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</si>
  <si>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</si>
  <si>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</si>
  <si>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</si>
  <si>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</si>
  <si>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</si>
  <si>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</si>
  <si>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</si>
  <si>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</si>
  <si>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</si>
  <si>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</si>
  <si>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</si>
  <si>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</si>
  <si>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</si>
  <si>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</si>
  <si>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</si>
  <si>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</si>
  <si>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</si>
  <si>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</si>
  <si>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</si>
  <si>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</si>
  <si>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</si>
  <si>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</si>
  <si>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</si>
  <si>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</si>
  <si>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</si>
  <si>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</si>
  <si>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</si>
  <si>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</si>
  <si>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</si>
  <si>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</si>
  <si>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</si>
  <si>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</si>
  <si>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</si>
  <si>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</si>
  <si>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</si>
  <si>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</si>
  <si>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</si>
  <si>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</si>
  <si>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</si>
  <si>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</si>
  <si>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</si>
  <si>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</si>
  <si>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</si>
  <si>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</si>
  <si>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</si>
  <si>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</si>
  <si>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</si>
  <si>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</si>
  <si>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</si>
  <si>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</si>
  <si>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</si>
  <si>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</si>
  <si>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</si>
  <si>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</si>
  <si>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</si>
  <si>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</si>
  <si>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</si>
  <si>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</si>
  <si>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</si>
  <si>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</si>
  <si>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</si>
  <si>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</si>
  <si>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</si>
  <si>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</si>
  <si>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</si>
  <si>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</si>
  <si>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</si>
  <si>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</si>
  <si>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</si>
  <si>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</si>
  <si>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</si>
  <si>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</si>
  <si>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</si>
  <si>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</si>
  <si>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</si>
  <si>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</si>
  <si>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</si>
  <si>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</si>
  <si>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</si>
  <si>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</si>
  <si>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</si>
  <si>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</si>
  <si>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</si>
  <si>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</si>
  <si>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</si>
  <si>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</si>
  <si>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</si>
  <si>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</si>
  <si>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</si>
  <si>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</si>
  <si>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</si>
  <si>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</si>
  <si>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</si>
  <si>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</si>
  <si>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</si>
  <si>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</si>
  <si>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</si>
  <si>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</si>
  <si>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</si>
  <si>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</si>
  <si>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</si>
  <si>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</si>
  <si>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</si>
  <si>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</si>
  <si>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</si>
  <si>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</si>
  <si>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</si>
  <si>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</si>
  <si>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</si>
  <si>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</si>
  <si>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</si>
  <si>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</si>
  <si>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</si>
  <si>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</si>
  <si>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</si>
  <si>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</si>
  <si>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</si>
  <si>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</si>
  <si>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</si>
  <si>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</si>
  <si>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</si>
  <si>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</si>
  <si>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</si>
  <si>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</si>
  <si>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</si>
  <si>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</si>
  <si>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</si>
  <si>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</si>
  <si>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</si>
  <si>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</si>
  <si>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</si>
  <si>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</si>
  <si>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</si>
  <si>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</si>
  <si>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</si>
  <si>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</si>
  <si>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</si>
  <si>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</si>
  <si>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</si>
  <si>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</si>
  <si>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</si>
  <si>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</si>
  <si>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</si>
  <si>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</si>
  <si>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</si>
  <si>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</si>
  <si>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</si>
  <si>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</si>
  <si>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</si>
  <si>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</si>
  <si>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</si>
  <si>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</si>
  <si>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</si>
  <si>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</si>
  <si>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</si>
  <si>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</si>
  <si>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</si>
  <si>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</si>
  <si>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</si>
  <si>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</si>
  <si>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</si>
  <si>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</si>
  <si>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</si>
  <si>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</si>
  <si>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</si>
  <si>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</si>
  <si>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</si>
  <si>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</si>
  <si>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</si>
  <si>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</si>
  <si>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</si>
  <si>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</si>
  <si>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</si>
  <si>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</si>
  <si>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</si>
  <si>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</si>
  <si>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</si>
  <si>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</si>
  <si>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</si>
  <si>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</si>
  <si>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</si>
  <si>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</si>
  <si>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</si>
  <si>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</si>
  <si>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</si>
  <si>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</si>
  <si>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</si>
  <si>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</si>
  <si>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</si>
  <si>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</si>
  <si>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</si>
  <si>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</si>
  <si>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</si>
  <si>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</si>
  <si>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</si>
  <si>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</si>
  <si>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</si>
  <si>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</si>
  <si>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</si>
  <si>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</si>
  <si>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</si>
  <si>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</si>
  <si>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</si>
  <si>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</si>
  <si>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</si>
  <si>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</si>
  <si>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</si>
  <si>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</si>
  <si>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</si>
  <si>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</si>
  <si>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</si>
  <si>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</si>
  <si>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</si>
  <si>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</si>
  <si>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</si>
  <si>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</si>
  <si>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</si>
  <si>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</si>
  <si>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</si>
  <si>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</si>
  <si>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</si>
  <si>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</si>
  <si>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</si>
  <si>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</si>
  <si>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</si>
  <si>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</si>
  <si>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</si>
  <si>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</si>
  <si>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</si>
  <si>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</si>
  <si>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</si>
  <si>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</si>
  <si>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</si>
  <si>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</si>
  <si>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</si>
  <si>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</si>
  <si>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</si>
  <si>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</si>
  <si>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</si>
  <si>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</si>
  <si>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</si>
  <si>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</si>
  <si>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</si>
  <si>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</si>
  <si>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</si>
  <si>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</si>
  <si>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</si>
  <si>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</si>
  <si>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</si>
  <si>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</si>
  <si>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</si>
  <si>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</si>
  <si>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</si>
  <si>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</si>
  <si>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</si>
  <si>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</si>
  <si>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</si>
  <si>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</si>
  <si>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</si>
  <si>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</si>
  <si>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</si>
  <si>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</si>
  <si>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</si>
  <si>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</si>
  <si>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</si>
  <si>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</si>
  <si>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</si>
  <si>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</si>
  <si>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</si>
  <si>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</si>
  <si>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</si>
  <si>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</si>
  <si>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</si>
  <si>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</si>
  <si>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</si>
  <si>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</si>
  <si>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</si>
  <si>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</si>
  <si>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</si>
  <si>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</si>
  <si>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</si>
  <si>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</si>
  <si>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</si>
  <si>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</si>
  <si>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</si>
  <si>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</si>
  <si>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</si>
  <si>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</si>
  <si>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</si>
  <si>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</si>
  <si>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</si>
  <si>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</si>
  <si>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</si>
  <si>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</si>
  <si>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</si>
  <si>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</si>
  <si>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</si>
  <si>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</si>
  <si>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</si>
  <si>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</si>
  <si>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</si>
  <si>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</si>
  <si>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</si>
  <si>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</si>
  <si>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</si>
  <si>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</si>
  <si>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</si>
  <si>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</si>
  <si>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</si>
  <si>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</si>
  <si>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</si>
  <si>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</si>
  <si>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</si>
  <si>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</si>
  <si>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</si>
  <si>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</si>
  <si>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</si>
  <si>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</si>
  <si>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</si>
  <si>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</si>
  <si>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</si>
  <si>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</si>
  <si>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</si>
  <si>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</si>
  <si>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</si>
  <si>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</si>
  <si>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</si>
  <si>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</si>
  <si>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</si>
  <si>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</si>
  <si>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</si>
  <si>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</si>
  <si>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</si>
  <si>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</si>
  <si>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</si>
  <si>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</si>
  <si>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</si>
  <si>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</si>
  <si>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</si>
  <si>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</si>
  <si>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</si>
  <si>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</si>
  <si>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</si>
  <si>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</si>
  <si>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</si>
  <si>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</si>
  <si>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</si>
  <si>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</si>
  <si>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</si>
  <si>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</si>
  <si>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</si>
  <si>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</si>
  <si>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</si>
  <si>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</si>
  <si>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</si>
  <si>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</si>
  <si>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</si>
  <si>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</si>
  <si>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</si>
  <si>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</si>
  <si>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</si>
  <si>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</si>
  <si>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</si>
  <si>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</si>
  <si>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</si>
  <si>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</si>
  <si>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</si>
  <si>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</si>
  <si>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</si>
  <si>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</si>
  <si>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</si>
  <si>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</si>
  <si>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</si>
  <si>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</si>
  <si>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</si>
  <si>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</si>
  <si>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</si>
  <si>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</si>
  <si>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</si>
  <si>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</si>
  <si>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</si>
  <si>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</si>
  <si>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</si>
  <si>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</si>
  <si>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</si>
  <si>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</si>
  <si>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</si>
  <si>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</si>
  <si>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</si>
  <si>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</si>
  <si>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</si>
  <si>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</si>
  <si>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</si>
  <si>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</si>
  <si>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</si>
  <si>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</si>
  <si>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</si>
  <si>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</si>
  <si>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</si>
  <si>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</si>
  <si>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</si>
  <si>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</si>
  <si>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</si>
  <si>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</si>
  <si>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</si>
  <si>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</si>
  <si>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</si>
  <si>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</si>
  <si>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</si>
  <si>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</si>
  <si>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</si>
  <si>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</si>
  <si>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</si>
  <si>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</si>
  <si>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</si>
  <si>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</si>
  <si>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</si>
  <si>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</si>
  <si>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</si>
  <si>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</si>
  <si>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</si>
  <si>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</si>
  <si>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</si>
  <si>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</si>
  <si>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</si>
  <si>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</si>
  <si>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</si>
  <si>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</si>
  <si>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</si>
  <si>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</si>
  <si>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</si>
  <si>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</si>
  <si>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</si>
  <si>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</si>
  <si>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</si>
  <si>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</si>
  <si>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</si>
  <si>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</si>
  <si>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</si>
  <si>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</si>
  <si>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</si>
  <si>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</si>
  <si>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</si>
  <si>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</si>
  <si>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</si>
  <si>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</si>
  <si>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</si>
  <si>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</si>
  <si>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</si>
  <si>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</si>
  <si>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</si>
  <si>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</si>
  <si>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</si>
  <si>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</si>
  <si>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</si>
  <si>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</si>
  <si>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</si>
  <si>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</si>
  <si>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</si>
  <si>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</si>
  <si>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</si>
  <si>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</si>
  <si>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</si>
  <si>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</si>
  <si>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</si>
  <si>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</si>
  <si>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</si>
  <si>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</si>
  <si>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</si>
  <si>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</si>
  <si>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</si>
  <si>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</si>
  <si>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</si>
  <si>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</si>
  <si>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</si>
  <si>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</si>
  <si>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</si>
  <si>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</si>
  <si>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</si>
  <si>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</si>
  <si>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</si>
  <si>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</si>
  <si>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</si>
  <si>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</si>
  <si>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</si>
  <si>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</si>
  <si>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</si>
  <si>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</si>
  <si>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</si>
  <si>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</si>
  <si>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</si>
  <si>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</si>
  <si>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</si>
  <si>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</si>
  <si>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</si>
  <si>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</si>
  <si>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</si>
  <si>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</si>
  <si>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</si>
  <si>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</si>
  <si>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</si>
  <si>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</si>
  <si>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</si>
  <si>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</si>
  <si>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</si>
  <si>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</si>
  <si>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</si>
  <si>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</si>
  <si>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</si>
  <si>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</si>
  <si>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</si>
  <si>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</si>
  <si>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</si>
  <si>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</si>
  <si>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</si>
  <si>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</si>
  <si>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</si>
  <si>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</si>
  <si>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</si>
  <si>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</si>
  <si>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</si>
  <si>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</si>
  <si>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</si>
  <si>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</si>
  <si>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</si>
  <si>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</si>
  <si>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</si>
  <si>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</si>
  <si>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</si>
  <si>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</si>
  <si>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</si>
  <si>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</si>
  <si>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</si>
  <si>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</si>
  <si>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</si>
  <si>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</si>
  <si>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</si>
  <si>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</si>
  <si>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</si>
  <si>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</si>
  <si>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</si>
  <si>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</si>
  <si>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</si>
  <si>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</si>
  <si>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</si>
  <si>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</si>
  <si>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</si>
  <si>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</si>
  <si>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</si>
  <si>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</si>
  <si>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</si>
  <si>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</si>
  <si>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</si>
  <si>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</si>
  <si>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</si>
  <si>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</si>
  <si>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</si>
  <si>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</si>
  <si>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</si>
  <si>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</si>
  <si>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</si>
  <si>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</si>
  <si>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</si>
  <si>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</si>
  <si>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</si>
  <si>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</si>
  <si>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</si>
  <si>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</si>
  <si>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</si>
  <si>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</si>
  <si>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</si>
  <si>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</si>
  <si>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</si>
  <si>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</si>
  <si>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</si>
  <si>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</si>
  <si>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</si>
  <si>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</si>
  <si>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</si>
  <si>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</si>
  <si>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</si>
  <si>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</si>
  <si>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</si>
  <si>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</si>
  <si>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</si>
  <si>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</si>
  <si>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</si>
  <si>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</si>
  <si>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</si>
  <si>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</si>
  <si>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</si>
  <si>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</si>
  <si>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</si>
  <si>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</si>
  <si>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</si>
  <si>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</si>
  <si>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</si>
  <si>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</si>
  <si>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</si>
  <si>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</si>
  <si>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</si>
  <si>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</si>
  <si>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</si>
  <si>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</si>
  <si>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</si>
  <si>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</si>
  <si>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</si>
  <si>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</si>
  <si>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</si>
  <si>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</si>
  <si>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</si>
  <si>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</si>
  <si>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</si>
  <si>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</si>
  <si>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</si>
  <si>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</si>
  <si>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</si>
  <si>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</si>
  <si>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</si>
  <si>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</si>
  <si>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</si>
  <si>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</si>
  <si>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</si>
  <si>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</si>
  <si>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</si>
  <si>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</si>
  <si>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</si>
  <si>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</si>
  <si>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</si>
  <si>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</si>
  <si>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</si>
  <si>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</si>
  <si>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</si>
  <si>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</si>
  <si>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</si>
  <si>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</si>
  <si>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</si>
  <si>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</si>
  <si>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</si>
  <si>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</si>
  <si>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</si>
  <si>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</si>
  <si>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</si>
  <si>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</si>
  <si>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</si>
  <si>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</si>
  <si>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</si>
  <si>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</si>
  <si>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</si>
  <si>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</si>
  <si>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</si>
  <si>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</si>
  <si>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</si>
  <si>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</si>
  <si>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</si>
  <si>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</si>
  <si>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</si>
  <si>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</si>
  <si>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</si>
  <si>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</si>
  <si>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</si>
  <si>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</si>
  <si>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</si>
  <si>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</si>
  <si>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</si>
  <si>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</si>
  <si>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</si>
  <si>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</si>
  <si>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</si>
  <si>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</si>
  <si>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</si>
  <si>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</si>
  <si>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</si>
  <si>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</si>
  <si>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</si>
  <si>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</si>
  <si>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</si>
  <si>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</si>
  <si>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</si>
  <si>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</si>
  <si>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</si>
  <si>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</si>
  <si>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</si>
  <si>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</si>
  <si>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</si>
  <si>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</si>
  <si>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</si>
  <si>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</si>
  <si>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</si>
  <si>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</si>
  <si>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</si>
  <si>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</si>
  <si>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</si>
  <si>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</si>
  <si>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</si>
  <si>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</si>
  <si>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</si>
  <si>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</si>
  <si>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</si>
  <si>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</si>
  <si>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</si>
  <si>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</si>
  <si>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</si>
  <si>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</si>
  <si>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</si>
  <si>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</si>
  <si>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</si>
  <si>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</si>
  <si>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</si>
  <si>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</si>
  <si>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</si>
  <si>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</si>
  <si>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</si>
  <si>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</si>
  <si>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</si>
  <si>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</si>
  <si>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</si>
  <si>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</si>
  <si>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</si>
  <si>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</si>
  <si>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</si>
  <si>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</si>
  <si>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</si>
  <si>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</si>
  <si>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</si>
  <si>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</si>
  <si>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</si>
  <si>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</si>
  <si>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</si>
  <si>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</si>
  <si>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</si>
  <si>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</si>
  <si>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</si>
  <si>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</si>
  <si>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</si>
  <si>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</si>
  <si>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</si>
  <si>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</si>
  <si>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</si>
  <si>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</si>
  <si>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</si>
  <si>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</si>
  <si>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</si>
  <si>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</si>
  <si>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</si>
  <si>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</si>
  <si>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</si>
  <si>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</si>
  <si>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</si>
  <si>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</si>
  <si>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</si>
  <si>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</si>
  <si>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</si>
  <si>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</si>
  <si>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</si>
  <si>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</si>
  <si>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</si>
  <si>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</si>
  <si>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</si>
  <si>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</si>
  <si>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</si>
  <si>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</si>
  <si>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</si>
  <si>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</si>
  <si>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</si>
  <si>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</si>
  <si>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</si>
  <si>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</si>
  <si>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</si>
  <si>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</si>
  <si>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</si>
  <si>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</si>
  <si>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</si>
  <si>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</si>
  <si>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</si>
  <si>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</si>
  <si>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</si>
  <si>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</si>
  <si>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</si>
  <si>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</si>
  <si>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</si>
  <si>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</si>
  <si>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</si>
  <si>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</si>
  <si>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</si>
  <si>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</si>
  <si>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</si>
  <si>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</si>
  <si>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</si>
  <si>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</si>
  <si>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</si>
  <si>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</si>
  <si>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</si>
  <si>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</si>
  <si>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</si>
  <si>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</si>
  <si>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</si>
  <si>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</si>
  <si>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</si>
  <si>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</si>
  <si>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</si>
  <si>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</si>
  <si>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</si>
  <si>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</si>
  <si>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</si>
  <si>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</si>
  <si>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</si>
  <si>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</si>
  <si>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</si>
  <si>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</si>
  <si>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</si>
  <si>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</si>
  <si>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</si>
  <si>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</si>
  <si>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</si>
  <si>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</si>
  <si>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</si>
  <si>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</si>
  <si>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</si>
  <si>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</si>
  <si>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</si>
  <si>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</si>
  <si>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</si>
  <si>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</si>
  <si>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</si>
  <si>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</si>
  <si>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</si>
  <si>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</si>
  <si>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</si>
  <si>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</si>
  <si>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</si>
  <si>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</si>
  <si>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</si>
  <si>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</si>
  <si>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</si>
  <si>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</si>
  <si>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</si>
  <si>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</si>
  <si>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</si>
  <si>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</si>
  <si>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</si>
  <si>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</si>
  <si>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</si>
  <si>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</si>
  <si>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</si>
  <si>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</si>
  <si>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</si>
  <si>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</si>
  <si>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</si>
  <si>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</si>
  <si>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</si>
  <si>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</si>
  <si>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</si>
  <si>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</si>
  <si>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</si>
  <si>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</si>
  <si>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</si>
  <si>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</si>
  <si>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</si>
  <si>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</si>
  <si>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</si>
  <si>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</si>
  <si>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</si>
  <si>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</si>
  <si>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</si>
  <si>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</si>
  <si>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</si>
  <si>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</si>
  <si>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</si>
  <si>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</si>
  <si>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</si>
  <si>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</si>
  <si>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</si>
  <si>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</si>
  <si>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</si>
  <si>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</si>
  <si>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</si>
  <si>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</si>
  <si>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</si>
  <si>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</si>
  <si>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</si>
  <si>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</si>
  <si>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</si>
  <si>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</si>
  <si>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</si>
  <si>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</si>
  <si>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</si>
  <si>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</si>
  <si>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</si>
  <si>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</si>
  <si>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</si>
  <si>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</si>
  <si>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</si>
  <si>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</si>
  <si>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</si>
  <si>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</si>
  <si>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</si>
  <si>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</si>
  <si>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</si>
  <si>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</si>
  <si>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</si>
  <si>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</si>
  <si>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</si>
  <si>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</si>
  <si>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</si>
  <si>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</si>
  <si>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</si>
  <si>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</si>
  <si>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</si>
  <si>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</si>
  <si>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</si>
  <si>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</si>
  <si>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</si>
  <si>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</si>
  <si>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</si>
  <si>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</si>
  <si>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</si>
  <si>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</si>
  <si>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</si>
  <si>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</si>
  <si>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</si>
  <si>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</si>
  <si>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</si>
  <si>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</si>
  <si>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</si>
  <si>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</si>
  <si>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</si>
  <si>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</si>
  <si>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</si>
  <si>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</si>
  <si>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</si>
  <si>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</si>
  <si>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</si>
  <si>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</si>
  <si>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</si>
  <si>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</si>
  <si>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</si>
  <si>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</si>
  <si>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</si>
  <si>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</si>
  <si>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</si>
  <si>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</si>
  <si>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</si>
  <si>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</si>
  <si>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</si>
  <si>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</si>
  <si>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</si>
  <si>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</si>
  <si>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</si>
  <si>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</si>
  <si>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</si>
  <si>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</si>
  <si>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</si>
  <si>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</si>
  <si>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</si>
  <si>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</si>
  <si>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</si>
  <si>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</si>
  <si>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</si>
  <si>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</si>
  <si>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</si>
  <si>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</si>
  <si>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</si>
  <si>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</si>
  <si>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</si>
  <si>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</si>
  <si>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</si>
  <si>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</si>
  <si>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</si>
  <si>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</si>
  <si>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</si>
  <si>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</si>
  <si>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</si>
  <si>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</si>
  <si>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</si>
  <si>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</si>
  <si>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</si>
  <si>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</si>
  <si>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</si>
  <si>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</si>
  <si>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</si>
  <si>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</si>
  <si>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</si>
  <si>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</si>
  <si>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</si>
  <si>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</si>
  <si>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</si>
  <si>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</si>
  <si>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</si>
  <si>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</si>
  <si>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</si>
  <si>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</si>
  <si>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</si>
  <si>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</si>
  <si>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</si>
  <si>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</si>
  <si>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</si>
  <si>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</si>
  <si>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</si>
  <si>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</si>
  <si>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</si>
  <si>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</si>
  <si>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</si>
  <si>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</si>
  <si>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</si>
  <si>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</si>
  <si>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</si>
  <si>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</si>
  <si>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</si>
  <si>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</si>
  <si>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</si>
  <si>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</si>
  <si>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</si>
  <si>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</si>
  <si>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</si>
  <si>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</si>
  <si>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</si>
  <si>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</si>
  <si>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</si>
  <si>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</si>
  <si>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</si>
  <si>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</si>
  <si>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</si>
  <si>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</si>
  <si>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</si>
  <si>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</si>
  <si>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</si>
  <si>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</si>
  <si>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</si>
  <si>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</si>
  <si>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</si>
  <si>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</si>
  <si>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</si>
  <si>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</si>
  <si>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</si>
  <si>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</si>
  <si>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</si>
  <si>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</si>
  <si>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</si>
  <si>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</si>
  <si>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</si>
  <si>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</si>
  <si>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</si>
  <si>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</si>
  <si>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</si>
  <si>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</si>
  <si>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</si>
  <si>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</si>
  <si>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</si>
  <si>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</si>
  <si>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</si>
  <si>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</si>
  <si>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</si>
  <si>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</si>
  <si>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</si>
  <si>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</si>
  <si>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</si>
  <si>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</si>
  <si>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</si>
  <si>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</si>
  <si>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</si>
  <si>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</si>
  <si>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</si>
  <si>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</si>
  <si>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</si>
  <si>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</si>
  <si>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</si>
  <si>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</si>
  <si>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</si>
  <si>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</si>
  <si>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</si>
  <si>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</si>
  <si>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</si>
  <si>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</si>
  <si>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</si>
  <si>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</si>
  <si>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</si>
  <si>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</si>
  <si>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</si>
  <si>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</si>
  <si>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</si>
  <si>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</si>
  <si>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</si>
  <si>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</si>
  <si>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</si>
  <si>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</si>
  <si>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</si>
  <si>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</si>
  <si>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</si>
  <si>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</si>
  <si>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</si>
  <si>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</si>
  <si>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</si>
  <si>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</si>
  <si>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</si>
  <si>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</si>
  <si>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</si>
  <si>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</si>
  <si>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</si>
  <si>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</si>
  <si>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</si>
  <si>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</si>
  <si>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</si>
  <si>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</si>
  <si>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</si>
  <si>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</si>
  <si>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</si>
  <si>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</si>
  <si>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</si>
  <si>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</si>
  <si>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</si>
  <si>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</si>
  <si>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</si>
  <si>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</si>
  <si>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</si>
  <si>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</si>
  <si>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</si>
  <si>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</si>
  <si>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</si>
  <si>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</si>
  <si>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</si>
  <si>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</si>
  <si>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</si>
  <si>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</si>
  <si>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</si>
  <si>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</si>
  <si>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</si>
  <si>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</si>
  <si>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</si>
  <si>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</si>
  <si>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</si>
  <si>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</si>
  <si>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</si>
  <si>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</si>
  <si>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</si>
  <si>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</si>
  <si>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</si>
  <si>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</si>
  <si>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</si>
  <si>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</si>
  <si>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</si>
  <si>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</si>
  <si>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</si>
  <si>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</si>
  <si>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</si>
  <si>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</si>
  <si>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</si>
  <si>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</si>
  <si>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</si>
  <si>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</si>
  <si>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</si>
  <si>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</si>
  <si>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</si>
  <si>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</si>
  <si>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</si>
  <si>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</si>
  <si>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</si>
  <si>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</si>
  <si>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</si>
  <si>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</si>
  <si>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</si>
  <si>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</si>
  <si>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</si>
  <si>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</si>
  <si>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</si>
  <si>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</si>
  <si>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</si>
  <si>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</si>
  <si>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</si>
  <si>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</si>
  <si>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</si>
  <si>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</si>
  <si>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</si>
  <si>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</si>
  <si>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</si>
  <si>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</si>
  <si>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</si>
  <si>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</si>
  <si>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</si>
  <si>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</si>
  <si>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</si>
  <si>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</si>
  <si>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</si>
  <si>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</si>
  <si>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</si>
  <si>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</si>
  <si>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</si>
  <si>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</si>
  <si>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</si>
  <si>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</si>
  <si>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</si>
  <si>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</si>
  <si>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</si>
  <si>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</si>
  <si>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</si>
  <si>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</si>
  <si>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</si>
  <si>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</si>
  <si>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</si>
  <si>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</si>
  <si>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</si>
  <si>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</si>
  <si>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</si>
  <si>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</si>
  <si>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</si>
  <si>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</si>
  <si>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</si>
  <si>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</si>
  <si>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</si>
  <si>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</si>
  <si>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</si>
  <si>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</si>
  <si>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</si>
  <si>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</si>
  <si>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</si>
  <si>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</si>
  <si>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</si>
  <si>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</si>
  <si>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</si>
  <si>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</si>
  <si>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</si>
  <si>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</si>
  <si>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</si>
  <si>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</si>
  <si>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</si>
  <si>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</si>
  <si>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</si>
  <si>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</si>
  <si>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</si>
  <si>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</si>
  <si>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</si>
  <si>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</si>
  <si>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</si>
  <si>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</si>
  <si>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</si>
  <si>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</si>
  <si>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</si>
  <si>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</si>
  <si>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</si>
  <si>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</si>
  <si>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</si>
  <si>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</si>
  <si>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</si>
  <si>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</si>
  <si>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</si>
  <si>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</si>
  <si>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</si>
  <si>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</si>
  <si>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</si>
  <si>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</si>
  <si>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</si>
  <si>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</si>
  <si>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</si>
  <si>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</si>
  <si>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</si>
  <si>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</si>
  <si>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</si>
  <si>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</si>
  <si>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</si>
  <si>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</si>
  <si>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</si>
  <si>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</si>
  <si>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</si>
  <si>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</si>
  <si>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</si>
  <si>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</si>
  <si>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</si>
  <si>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</si>
  <si>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</si>
  <si>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</si>
  <si>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</si>
  <si>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</si>
  <si>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</si>
  <si>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</si>
  <si>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</si>
  <si>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</si>
  <si>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</si>
  <si>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</si>
  <si>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</si>
  <si>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</si>
  <si>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</si>
  <si>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</si>
  <si>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</si>
  <si>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</si>
  <si>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</si>
  <si>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</si>
  <si>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</si>
  <si>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</si>
  <si>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</si>
  <si>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</si>
  <si>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</si>
  <si>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</si>
  <si>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</si>
  <si>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</si>
  <si>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</si>
  <si>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</si>
  <si>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</si>
  <si>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</si>
  <si>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</si>
  <si>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</si>
  <si>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</si>
  <si>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</si>
  <si>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</si>
  <si>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</si>
  <si>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</si>
  <si>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</si>
  <si>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</si>
  <si>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</si>
  <si>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</si>
  <si>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</si>
  <si>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</si>
  <si>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</si>
  <si>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</si>
  <si>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</si>
  <si>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</si>
  <si>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</si>
  <si>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</si>
  <si>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</si>
  <si>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</si>
  <si>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</si>
  <si>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</si>
  <si>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</si>
  <si>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</si>
  <si>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</si>
  <si>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</si>
  <si>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</si>
  <si>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</si>
  <si>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</si>
  <si>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</si>
  <si>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</si>
  <si>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</si>
  <si>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</si>
  <si>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</si>
  <si>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</si>
  <si>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</si>
  <si>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</si>
  <si>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</si>
  <si>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</si>
  <si>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</si>
  <si>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</si>
  <si>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</si>
  <si>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</si>
  <si>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</si>
  <si>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</si>
  <si>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</si>
  <si>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</si>
  <si>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</si>
  <si>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</si>
  <si>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</si>
  <si>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</si>
  <si>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</si>
  <si>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</si>
  <si>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</si>
  <si>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</si>
  <si>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</si>
  <si>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</si>
  <si>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</si>
  <si>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</si>
  <si>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</si>
  <si>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</si>
  <si>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</si>
  <si>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</si>
  <si>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</si>
  <si>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</si>
  <si>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</si>
  <si>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</si>
  <si>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</si>
  <si>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</si>
  <si>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</si>
  <si>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</si>
  <si>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</si>
  <si>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</si>
  <si>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</si>
  <si>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</si>
  <si>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</si>
  <si>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</si>
  <si>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</si>
  <si>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</si>
  <si>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</si>
  <si>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</si>
  <si>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</si>
  <si>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</si>
  <si>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</si>
  <si>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</si>
  <si>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</si>
  <si>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</si>
  <si>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</si>
  <si>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</si>
  <si>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</si>
  <si>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</si>
  <si>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</si>
  <si>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</si>
  <si>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</si>
  <si>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</si>
  <si>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</si>
  <si>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</si>
  <si>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</si>
  <si>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</si>
  <si>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</si>
  <si>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</si>
  <si>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</si>
  <si>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</si>
  <si>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</si>
  <si>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</si>
  <si>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</si>
  <si>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</si>
  <si>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</si>
  <si>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</si>
  <si>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</si>
  <si>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</si>
  <si>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</si>
  <si>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</si>
  <si>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</si>
  <si>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</si>
  <si>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</si>
  <si>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</si>
  <si>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</si>
  <si>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</si>
  <si>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</si>
  <si>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</si>
  <si>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</si>
  <si>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</si>
  <si>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</si>
  <si>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</si>
  <si>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</si>
  <si>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</si>
  <si>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</si>
  <si>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</si>
  <si>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</si>
  <si>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</si>
  <si>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</si>
  <si>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</si>
  <si>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</si>
  <si>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</si>
  <si>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</si>
  <si>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</si>
  <si>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</si>
  <si>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</si>
  <si>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</si>
  <si>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</si>
  <si>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</si>
  <si>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</si>
  <si>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</si>
  <si>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</si>
  <si>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</si>
  <si>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</si>
  <si>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</si>
  <si>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</si>
  <si>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</si>
  <si>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</si>
  <si>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</si>
  <si>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</si>
  <si>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</si>
  <si>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</si>
  <si>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</si>
  <si>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</si>
  <si>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</si>
  <si>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</si>
  <si>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</si>
  <si>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</si>
  <si>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</si>
  <si>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</si>
  <si>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</si>
  <si>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</si>
  <si>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</si>
  <si>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</si>
  <si>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</si>
  <si>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</si>
  <si>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</si>
  <si>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</si>
  <si>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</si>
  <si>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</si>
  <si>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</si>
  <si>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</si>
  <si>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</si>
  <si>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</si>
  <si>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</si>
  <si>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</si>
  <si>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</si>
  <si>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</si>
  <si>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</si>
  <si>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</si>
  <si>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</si>
  <si>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</si>
  <si>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</si>
  <si>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</si>
  <si>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</si>
  <si>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</si>
  <si>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</si>
  <si>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</si>
  <si>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</si>
  <si>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</si>
  <si>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</si>
  <si>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</si>
  <si>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</si>
  <si>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</si>
  <si>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</si>
  <si>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</si>
  <si>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</si>
  <si>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</si>
  <si>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</si>
  <si>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</si>
  <si>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</si>
  <si>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</si>
  <si>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</si>
  <si>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</si>
  <si>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</si>
  <si>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</si>
  <si>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</si>
  <si>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</si>
  <si>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</si>
  <si>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</si>
  <si>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</si>
  <si>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</si>
  <si>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</si>
  <si>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</si>
  <si>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</si>
  <si>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</si>
  <si>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</si>
  <si>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</si>
  <si>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</si>
  <si>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</si>
  <si>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</si>
  <si>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</si>
  <si>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</si>
  <si>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</si>
  <si>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</si>
  <si>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</si>
  <si>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</si>
  <si>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</si>
  <si>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</si>
  <si>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</si>
  <si>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</si>
  <si>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</si>
  <si>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</si>
  <si>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</si>
  <si>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</si>
  <si>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</si>
  <si>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</si>
  <si>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</si>
  <si>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</si>
  <si>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</si>
  <si>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</si>
  <si>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</si>
  <si>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</si>
  <si>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</si>
  <si>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</si>
  <si>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</si>
  <si>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</si>
  <si>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</si>
  <si>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</si>
  <si>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</si>
  <si>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</si>
  <si>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</si>
  <si>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</si>
  <si>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</si>
  <si>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</si>
  <si>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</si>
  <si>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</si>
  <si>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</si>
  <si>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</si>
  <si>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</si>
  <si>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</si>
  <si>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</si>
  <si>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</si>
  <si>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</si>
  <si>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</si>
  <si>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</si>
  <si>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</si>
  <si>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</si>
  <si>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</si>
  <si>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</si>
  <si>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</si>
  <si>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</si>
  <si>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</si>
  <si>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</si>
  <si>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</si>
  <si>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</si>
  <si>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</si>
  <si>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</si>
  <si>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</si>
  <si>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</si>
  <si>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</si>
  <si>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</si>
  <si>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</si>
  <si>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</si>
  <si>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</si>
  <si>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</si>
  <si>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</si>
  <si>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</si>
  <si>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</si>
  <si>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</si>
  <si>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</si>
  <si>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</si>
  <si>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</si>
  <si>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</si>
  <si>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</si>
  <si>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</si>
  <si>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</si>
  <si>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</si>
  <si>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</si>
  <si>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</si>
  <si>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</si>
  <si>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</si>
  <si>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</si>
  <si>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</si>
  <si>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</si>
  <si>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</si>
  <si>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</si>
  <si>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</si>
  <si>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</si>
  <si>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</si>
  <si>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</si>
  <si>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</si>
  <si>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</si>
  <si>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</si>
  <si>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</si>
  <si>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</si>
  <si>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</si>
  <si>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</si>
  <si>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</si>
  <si>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</si>
  <si>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</si>
  <si>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</si>
  <si>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</si>
  <si>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</si>
  <si>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</si>
  <si>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</si>
  <si>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</si>
  <si>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</si>
  <si>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</si>
  <si>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</si>
  <si>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</si>
  <si>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</si>
  <si>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</si>
  <si>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</si>
  <si>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</si>
  <si>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</si>
  <si>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</si>
  <si>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</si>
  <si>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</si>
  <si>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</si>
  <si>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</si>
  <si>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</si>
  <si>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</si>
  <si>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</si>
  <si>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</si>
  <si>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</si>
  <si>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</si>
  <si>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</si>
  <si>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</si>
  <si>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</si>
  <si>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</si>
  <si>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</si>
  <si>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</si>
  <si>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</si>
  <si>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</si>
  <si>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</si>
  <si>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</si>
  <si>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</si>
  <si>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</si>
  <si>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</si>
  <si>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</si>
  <si>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</si>
  <si>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</si>
  <si>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</si>
  <si>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</si>
  <si>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</si>
  <si>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</si>
  <si>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</si>
  <si>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</si>
  <si>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</si>
  <si>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</si>
  <si>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</si>
  <si>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</si>
  <si>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</si>
  <si>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</si>
  <si>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</si>
  <si>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</si>
  <si>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</si>
  <si>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</si>
  <si>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</si>
  <si>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</si>
  <si>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</si>
  <si>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</si>
  <si>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</si>
  <si>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</si>
  <si>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</si>
  <si>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</si>
  <si>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</si>
  <si>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</si>
  <si>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</si>
  <si>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</si>
  <si>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</si>
  <si>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</si>
  <si>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</si>
  <si>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</si>
  <si>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</si>
  <si>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</si>
  <si>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</si>
  <si>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</si>
  <si>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</si>
  <si>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</si>
  <si>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</si>
  <si>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</si>
  <si>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</si>
  <si>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</si>
  <si>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</si>
  <si>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</si>
  <si>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</si>
  <si>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</si>
  <si>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</si>
  <si>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</si>
  <si>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</si>
  <si>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</si>
  <si>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</si>
  <si>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</si>
  <si>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</si>
  <si>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</si>
  <si>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</si>
  <si>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</si>
  <si>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</si>
  <si>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</si>
  <si>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</si>
  <si>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</si>
  <si>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</si>
  <si>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</si>
  <si>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</si>
  <si>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</si>
  <si>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</si>
  <si>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</si>
  <si>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</si>
  <si>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</si>
  <si>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</si>
  <si>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</si>
  <si>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</si>
  <si>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</si>
  <si>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</si>
  <si>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</si>
  <si>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</si>
  <si>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</si>
  <si>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</si>
  <si>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</si>
  <si>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</si>
  <si>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</si>
  <si>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</si>
  <si>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</si>
  <si>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</si>
  <si>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</si>
  <si>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</si>
  <si>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</si>
  <si>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</si>
  <si>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</si>
  <si>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</si>
  <si>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</si>
  <si>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</si>
  <si>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</si>
  <si>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</si>
  <si>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</si>
  <si>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</si>
  <si>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</si>
  <si>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</si>
  <si>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</si>
  <si>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</si>
  <si>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</si>
  <si>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</si>
  <si>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</si>
  <si>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</si>
  <si>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</si>
  <si>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</si>
  <si>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</si>
  <si>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</si>
  <si>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</si>
  <si>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</si>
  <si>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</si>
  <si>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</si>
  <si>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</si>
  <si>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</si>
  <si>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</si>
  <si>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</si>
  <si>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</si>
  <si>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</si>
  <si>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</si>
  <si>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</si>
  <si>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</si>
  <si>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</si>
  <si>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</si>
  <si>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</si>
  <si>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</si>
  <si>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</si>
  <si>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</si>
  <si>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</si>
  <si>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</si>
  <si>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</si>
  <si>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</si>
  <si>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</si>
  <si>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</si>
  <si>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</si>
  <si>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</si>
  <si>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</si>
  <si>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</si>
  <si>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</si>
  <si>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</si>
  <si>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</si>
  <si>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</si>
  <si>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</si>
  <si>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</si>
  <si>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</si>
  <si>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</si>
  <si>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</si>
  <si>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</si>
  <si>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</si>
  <si>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</si>
  <si>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</si>
  <si>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</si>
  <si>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</si>
  <si>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</si>
  <si>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</si>
  <si>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</si>
  <si>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</si>
  <si>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</si>
  <si>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</si>
  <si>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</si>
  <si>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</si>
  <si>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</si>
  <si>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</si>
  <si>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</si>
  <si>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</si>
  <si>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</si>
  <si>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</si>
  <si>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</si>
  <si>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</si>
  <si>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</si>
  <si>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</si>
  <si>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</si>
  <si>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</si>
  <si>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</si>
  <si>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</si>
  <si>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</si>
  <si>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</si>
  <si>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</si>
  <si>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</si>
  <si>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</si>
  <si>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</si>
  <si>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</si>
  <si>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</si>
  <si>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</si>
  <si>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</si>
  <si>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</si>
  <si>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</si>
  <si>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</si>
  <si>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</si>
  <si>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</si>
  <si>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</si>
  <si>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</si>
  <si>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</si>
  <si>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</si>
  <si>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</si>
  <si>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</si>
  <si>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</si>
  <si>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</si>
  <si>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</si>
  <si>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</si>
  <si>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</si>
  <si>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</si>
  <si>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</si>
  <si>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</si>
  <si>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</si>
  <si>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</si>
  <si>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</si>
  <si>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</si>
  <si>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</si>
  <si>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</si>
  <si>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</si>
  <si>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</si>
  <si>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</si>
  <si>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</si>
  <si>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</si>
  <si>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</si>
  <si>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</si>
  <si>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</si>
  <si>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</si>
  <si>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</si>
  <si>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</si>
  <si>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</si>
  <si>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</si>
  <si>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</si>
  <si>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</si>
  <si>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</si>
  <si>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</si>
  <si>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</si>
  <si>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</si>
  <si>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</si>
  <si>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</si>
  <si>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</si>
  <si>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</si>
  <si>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</si>
  <si>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</si>
  <si>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</si>
  <si>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</si>
  <si>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</si>
  <si>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</si>
  <si>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</si>
  <si>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</si>
  <si>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</si>
  <si>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</si>
  <si>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</si>
  <si>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</si>
  <si>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</si>
  <si>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</si>
  <si>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</si>
  <si>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</si>
  <si>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</si>
  <si>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</si>
  <si>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</si>
  <si>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</si>
  <si>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</si>
  <si>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</si>
  <si>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</si>
  <si>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</si>
  <si>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</si>
  <si>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</si>
  <si>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</si>
  <si>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</si>
  <si>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</si>
  <si>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</si>
  <si>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</si>
  <si>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</si>
  <si>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</si>
  <si>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</si>
  <si>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</si>
  <si>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</si>
  <si>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</si>
  <si>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</si>
  <si>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</si>
  <si>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</si>
  <si>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</si>
  <si>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</si>
  <si>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</si>
  <si>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</si>
  <si>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</si>
  <si>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</si>
  <si>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</si>
  <si>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</si>
  <si>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</si>
  <si>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</si>
  <si>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</si>
  <si>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</si>
  <si>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</si>
  <si>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</si>
  <si>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</si>
  <si>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</si>
  <si>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</si>
  <si>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</si>
  <si>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</si>
  <si>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</si>
  <si>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</si>
  <si>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</si>
  <si>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</si>
  <si>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</si>
  <si>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</si>
  <si>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</si>
  <si>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</si>
  <si>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</si>
  <si>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</si>
  <si>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</si>
  <si>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</si>
  <si>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</si>
  <si>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</si>
  <si>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</si>
  <si>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</si>
  <si>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</si>
  <si>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</si>
  <si>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</si>
  <si>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</si>
  <si>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</si>
  <si>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</si>
  <si>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</si>
  <si>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</si>
  <si>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</si>
  <si>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</si>
  <si>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</si>
  <si>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</si>
  <si>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</si>
  <si>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</si>
  <si>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</si>
  <si>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</si>
  <si>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</si>
  <si>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</si>
  <si>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</si>
  <si>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</si>
  <si>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</si>
  <si>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</si>
  <si>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</si>
  <si>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</si>
  <si>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</si>
  <si>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</si>
  <si>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</si>
  <si>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</si>
  <si>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</si>
  <si>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</si>
  <si>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</si>
  <si>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</si>
  <si>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</si>
  <si>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</si>
  <si>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</si>
  <si>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</si>
  <si>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</si>
  <si>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</si>
  <si>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</si>
  <si>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</si>
  <si>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</si>
  <si>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</si>
  <si>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</si>
  <si>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</si>
  <si>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</si>
  <si>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</si>
  <si>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</si>
  <si>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</si>
  <si>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</si>
  <si>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</si>
  <si>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</si>
  <si>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</si>
  <si>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</si>
  <si>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</si>
  <si>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</si>
  <si>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</si>
  <si>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</si>
  <si>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</si>
  <si>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</si>
  <si>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</si>
  <si>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</si>
  <si>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</si>
  <si>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</si>
  <si>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</si>
  <si>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</si>
  <si>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</si>
  <si>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</si>
  <si>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</si>
  <si>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</si>
  <si>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</si>
  <si>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</si>
  <si>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</si>
  <si>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</si>
  <si>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</si>
  <si>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</si>
  <si>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</si>
  <si>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</si>
  <si>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</si>
  <si>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</si>
  <si>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</si>
  <si>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</si>
  <si>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</si>
  <si>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</si>
  <si>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</si>
  <si>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</si>
  <si>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</si>
  <si>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</si>
  <si>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</si>
  <si>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</si>
  <si>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</si>
  <si>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</si>
  <si>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</si>
  <si>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</si>
  <si>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</si>
  <si>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</si>
  <si>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</si>
  <si>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</si>
  <si>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</si>
  <si>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</si>
  <si>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</si>
  <si>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</si>
  <si>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</si>
  <si>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</si>
  <si>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</si>
  <si>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</si>
  <si>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</si>
  <si>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</si>
  <si>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</si>
  <si>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</si>
  <si>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</si>
  <si>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</si>
  <si>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</si>
  <si>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</si>
  <si>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</si>
  <si>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</si>
  <si>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</si>
  <si>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</si>
  <si>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</si>
  <si>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</si>
  <si>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</si>
  <si>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</si>
  <si>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</si>
  <si>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</si>
  <si>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</si>
  <si>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</si>
  <si>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</si>
  <si>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</si>
  <si>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</si>
  <si>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</si>
  <si>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</si>
  <si>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</si>
  <si>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</si>
  <si>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</si>
  <si>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</si>
  <si>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</si>
  <si>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</si>
  <si>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</si>
  <si>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</si>
  <si>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</si>
  <si>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</si>
  <si>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</si>
  <si>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</si>
  <si>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</si>
  <si>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</si>
  <si>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</si>
  <si>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</si>
  <si>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</si>
  <si>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</si>
  <si>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</si>
  <si>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</si>
  <si>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</si>
  <si>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</si>
  <si>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</si>
  <si>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</si>
  <si>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</si>
  <si>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</si>
  <si>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</si>
  <si>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</si>
  <si>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</si>
  <si>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</si>
  <si>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</si>
  <si>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</si>
  <si>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</si>
  <si>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</si>
  <si>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</si>
  <si>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</si>
  <si>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</si>
  <si>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</si>
  <si>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</si>
  <si>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</si>
  <si>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</si>
  <si>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</si>
  <si>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</si>
  <si>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</si>
  <si>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</si>
  <si>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</si>
  <si>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</si>
  <si>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</si>
  <si>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</si>
  <si>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</si>
  <si>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</si>
  <si>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</si>
  <si>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</si>
  <si>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</si>
  <si>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</si>
  <si>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</si>
  <si>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</si>
  <si>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</si>
  <si>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</si>
  <si>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</si>
  <si>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</si>
  <si>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</si>
  <si>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</si>
  <si>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</si>
  <si>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</si>
  <si>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</si>
  <si>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</si>
  <si>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</si>
  <si>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</si>
  <si>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</si>
  <si>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</si>
  <si>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</si>
  <si>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</si>
  <si>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</si>
  <si>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</si>
  <si>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</si>
  <si>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</si>
  <si>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</si>
  <si>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</si>
  <si>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</si>
  <si>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</si>
  <si>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</si>
  <si>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</si>
  <si>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</si>
  <si>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</si>
  <si>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</si>
  <si>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</si>
  <si>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</si>
  <si>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</si>
  <si>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</si>
  <si>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</si>
  <si>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</si>
  <si>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</si>
  <si>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</si>
  <si>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</si>
  <si>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</si>
  <si>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</si>
  <si>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</si>
  <si>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</si>
  <si>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</si>
  <si>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</si>
  <si>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</si>
  <si>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</si>
  <si>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</si>
  <si>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</si>
  <si>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</si>
  <si>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</si>
  <si>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</si>
  <si>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</si>
  <si>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</si>
  <si>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</si>
  <si>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</si>
  <si>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</si>
  <si>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</si>
  <si>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</si>
  <si>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</si>
  <si>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</si>
  <si>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</si>
  <si>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</si>
  <si>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</si>
  <si>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</si>
  <si>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</si>
  <si>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</si>
  <si>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</si>
  <si>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</si>
  <si>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</si>
  <si>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</si>
  <si>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</si>
  <si>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</si>
  <si>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</si>
  <si>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</si>
  <si>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</si>
  <si>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</si>
  <si>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</si>
  <si>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</si>
  <si>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</si>
  <si>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</si>
  <si>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</si>
  <si>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</si>
  <si>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</si>
  <si>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</si>
  <si>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</si>
  <si>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</si>
  <si>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</si>
  <si>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</si>
  <si>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</si>
  <si>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</si>
  <si>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</si>
  <si>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</si>
  <si>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</si>
  <si>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</si>
  <si>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</si>
  <si>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</si>
  <si>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</si>
  <si>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</si>
  <si>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</si>
  <si>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</si>
  <si>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</si>
  <si>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</si>
  <si>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</si>
  <si>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</si>
  <si>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</si>
  <si>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</si>
  <si>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</si>
  <si>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</si>
  <si>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</si>
  <si>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</si>
  <si>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</si>
  <si>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</si>
  <si>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</si>
  <si>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</si>
  <si>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</si>
  <si>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</si>
  <si>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</si>
  <si>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</si>
  <si>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</si>
  <si>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</si>
  <si>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</si>
  <si>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</si>
  <si>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</si>
  <si>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</si>
  <si>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</si>
  <si>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</si>
  <si>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</si>
  <si>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</si>
  <si>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</si>
  <si>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</si>
  <si>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</si>
  <si>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</si>
  <si>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</si>
  <si>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</si>
  <si>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</si>
  <si>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</si>
  <si>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</si>
  <si>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</si>
  <si>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</si>
  <si>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</si>
  <si>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</si>
  <si>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</si>
  <si>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</si>
  <si>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</si>
  <si>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</si>
  <si>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</si>
  <si>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</si>
  <si>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</si>
  <si>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</si>
  <si>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</si>
  <si>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</si>
  <si>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</si>
  <si>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</si>
  <si>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</si>
  <si>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</si>
  <si>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</si>
  <si>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</si>
  <si>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</si>
  <si>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</si>
  <si>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</si>
  <si>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</si>
  <si>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</si>
  <si>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</si>
  <si>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</si>
  <si>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</si>
  <si>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</si>
  <si>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</si>
  <si>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</si>
  <si>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</si>
  <si>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</si>
  <si>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</si>
  <si>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</si>
  <si>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</si>
  <si>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</si>
  <si>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</si>
  <si>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</si>
  <si>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</si>
  <si>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</si>
  <si>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</si>
  <si>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</si>
  <si>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</si>
  <si>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</si>
  <si>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</si>
  <si>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</si>
  <si>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</si>
  <si>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</si>
  <si>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</si>
  <si>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</si>
  <si>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</si>
  <si>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</si>
  <si>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</si>
  <si>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</si>
  <si>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</si>
  <si>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</si>
  <si>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</si>
  <si>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</si>
  <si>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</si>
  <si>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</si>
  <si>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</si>
  <si>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</si>
  <si>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</si>
  <si>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</si>
  <si>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</si>
  <si>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</si>
  <si>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</si>
  <si>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</si>
  <si>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</si>
  <si>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</si>
  <si>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</si>
  <si>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</si>
  <si>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</si>
  <si>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</si>
  <si>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</si>
  <si>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</si>
  <si>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</si>
  <si>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</si>
  <si>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</si>
  <si>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</si>
  <si>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</si>
  <si>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</si>
  <si>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</si>
  <si>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</si>
  <si>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</si>
  <si>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</si>
  <si>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</si>
  <si>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</si>
  <si>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</si>
  <si>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</si>
  <si>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</si>
  <si>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</si>
  <si>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</si>
  <si>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</si>
  <si>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</si>
  <si>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</si>
  <si>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</si>
  <si>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</si>
  <si>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</si>
  <si>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</si>
  <si>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</si>
  <si>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</si>
  <si>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</si>
  <si>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</si>
  <si>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</si>
  <si>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</si>
  <si>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</si>
  <si>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</si>
  <si>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</si>
  <si>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</si>
  <si>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</si>
  <si>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</si>
  <si>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</si>
  <si>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</si>
  <si>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</si>
  <si>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</si>
  <si>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</si>
  <si>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</si>
  <si>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</si>
  <si>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</si>
  <si>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</si>
  <si>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</si>
  <si>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</si>
  <si>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</si>
  <si>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</si>
  <si>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</si>
  <si>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</si>
  <si>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</si>
  <si>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</si>
  <si>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</si>
  <si>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</si>
  <si>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</si>
  <si>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</si>
  <si>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</si>
  <si>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</si>
  <si>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</si>
  <si>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</si>
  <si>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</si>
  <si>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</si>
  <si>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</si>
  <si>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</si>
  <si>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</si>
  <si>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</si>
  <si>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</si>
  <si>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</si>
  <si>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</si>
  <si>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</si>
  <si>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</si>
  <si>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</si>
  <si>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</si>
  <si>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</si>
  <si>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</si>
  <si>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</si>
  <si>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</si>
  <si>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</si>
  <si>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</si>
  <si>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</si>
  <si>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</si>
  <si>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</si>
  <si>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</si>
  <si>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</si>
  <si>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</si>
  <si>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</si>
  <si>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</si>
  <si>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</si>
  <si>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</si>
  <si>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</si>
  <si>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</si>
  <si>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</si>
  <si>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</si>
  <si>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</si>
  <si>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</si>
  <si>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</si>
  <si>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</si>
  <si>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</si>
  <si>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</si>
  <si>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</si>
  <si>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</si>
  <si>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</si>
  <si>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</si>
  <si>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</si>
  <si>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</si>
  <si>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</si>
  <si>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</si>
  <si>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</si>
  <si>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</si>
  <si>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</si>
  <si>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</si>
  <si>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</si>
  <si>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</si>
  <si>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</si>
  <si>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</si>
  <si>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</si>
  <si>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</si>
  <si>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</si>
  <si>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</si>
  <si>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</si>
  <si>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</si>
  <si>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</si>
  <si>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</si>
  <si>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</si>
  <si>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</si>
  <si>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</si>
  <si>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</si>
  <si>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</si>
  <si>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</si>
  <si>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</si>
  <si>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</si>
  <si>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</si>
  <si>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</si>
  <si>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</si>
  <si>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</si>
  <si>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</si>
  <si>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</si>
  <si>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</si>
  <si>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</si>
  <si>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</si>
  <si>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</si>
  <si>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</si>
  <si>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</si>
  <si>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</si>
  <si>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</si>
  <si>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</si>
  <si>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</si>
  <si>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</si>
  <si>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</si>
  <si>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</si>
  <si>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</si>
  <si>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</si>
  <si>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</si>
  <si>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</si>
  <si>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</si>
  <si>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</si>
  <si>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</si>
  <si>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</si>
  <si>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</si>
  <si>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</si>
  <si>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</si>
  <si>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</si>
  <si>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</si>
  <si>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</si>
  <si>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</si>
  <si>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</si>
  <si>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</si>
  <si>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</si>
  <si>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</si>
  <si>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</si>
  <si>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</si>
  <si>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</si>
  <si>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</si>
  <si>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</si>
  <si>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</si>
  <si>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</si>
  <si>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</si>
  <si>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</si>
  <si>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</si>
  <si>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</si>
  <si>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</si>
  <si>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</si>
  <si>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</si>
  <si>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</si>
  <si>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</si>
  <si>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</si>
  <si>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</si>
  <si>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</si>
  <si>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</si>
  <si>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</si>
  <si>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</si>
  <si>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</si>
  <si>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</si>
  <si>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</si>
  <si>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</si>
  <si>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</si>
  <si>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</si>
  <si>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</si>
  <si>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</si>
  <si>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</si>
  <si>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</si>
  <si>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</si>
  <si>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</si>
  <si>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</si>
  <si>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</si>
  <si>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</si>
  <si>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</si>
  <si>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</si>
  <si>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</si>
  <si>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</si>
  <si>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</si>
  <si>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</si>
  <si>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</si>
  <si>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</si>
  <si>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</si>
  <si>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</si>
  <si>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</si>
  <si>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</si>
  <si>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</si>
  <si>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</si>
  <si>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</si>
  <si>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</si>
  <si>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</si>
  <si>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</si>
  <si>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</si>
  <si>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</si>
  <si>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</si>
  <si>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</si>
  <si>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</si>
  <si>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</si>
  <si>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</si>
  <si>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</si>
  <si>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</si>
  <si>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</si>
  <si>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</si>
  <si>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</si>
  <si>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</si>
  <si>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</si>
  <si>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</si>
  <si>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</si>
  <si>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</si>
  <si>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</si>
  <si>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</si>
  <si>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</si>
  <si>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</si>
  <si>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</si>
  <si>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</si>
  <si>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</si>
  <si>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</si>
  <si>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</si>
  <si>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</si>
  <si>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</si>
  <si>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</si>
  <si>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</si>
  <si>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</si>
  <si>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</si>
  <si>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</si>
  <si>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</si>
  <si>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</si>
  <si>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</si>
  <si>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</si>
  <si>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</si>
  <si>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</si>
  <si>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</si>
  <si>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</si>
  <si>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</si>
  <si>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</si>
  <si>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</si>
  <si>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</si>
  <si>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</si>
  <si>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</si>
  <si>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</si>
  <si>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</si>
  <si>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</si>
  <si>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</si>
  <si>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</si>
  <si>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</si>
  <si>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</si>
  <si>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</si>
  <si>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</si>
  <si>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</si>
  <si>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</si>
  <si>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</si>
  <si>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</si>
  <si>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</si>
  <si>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</si>
  <si>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</si>
  <si>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</si>
  <si>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</si>
  <si>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</si>
  <si>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</si>
  <si>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</si>
  <si>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</si>
  <si>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</si>
  <si>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</si>
  <si>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</si>
  <si>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</si>
  <si>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</si>
  <si>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</si>
  <si>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</si>
  <si>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</si>
  <si>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</si>
  <si>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</si>
  <si>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</si>
  <si>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</si>
  <si>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</si>
  <si>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</si>
  <si>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</si>
  <si>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</si>
  <si>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</si>
  <si>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</si>
  <si>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</si>
  <si>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</si>
  <si>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</si>
  <si>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</si>
  <si>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</si>
  <si>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</si>
  <si>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</si>
  <si>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</si>
  <si>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</si>
  <si>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</si>
  <si>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</si>
  <si>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</si>
  <si>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</si>
  <si>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</si>
  <si>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</si>
  <si>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</si>
  <si>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</si>
  <si>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</si>
  <si>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</si>
  <si>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</si>
  <si>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</si>
  <si>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</si>
  <si>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</si>
  <si>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</si>
  <si>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</si>
  <si>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</si>
  <si>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</si>
  <si>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</si>
  <si>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</si>
  <si>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</si>
  <si>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</si>
  <si>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</si>
  <si>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</si>
  <si>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</si>
  <si>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</si>
  <si>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</si>
  <si>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</si>
  <si>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</si>
  <si>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</si>
  <si>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</si>
  <si>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</si>
  <si>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</si>
  <si>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</si>
  <si>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</si>
  <si>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</si>
  <si>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</si>
  <si>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</si>
  <si>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</si>
  <si>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</si>
  <si>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</si>
  <si>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</si>
  <si>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</si>
  <si>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</si>
  <si>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</si>
  <si>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</si>
  <si>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</si>
  <si>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</si>
  <si>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</si>
  <si>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</si>
  <si>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</si>
  <si>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</si>
  <si>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</si>
  <si>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</si>
  <si>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</si>
  <si>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</si>
  <si>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</si>
  <si>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</si>
  <si>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</si>
  <si>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</si>
  <si>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</si>
  <si>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</si>
  <si>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</si>
  <si>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</si>
  <si>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</si>
  <si>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</si>
  <si>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</si>
  <si>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</si>
  <si>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</si>
  <si>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</si>
  <si>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</si>
  <si>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</si>
  <si>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</si>
  <si>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</si>
  <si>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</si>
  <si>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</si>
  <si>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</si>
  <si>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</si>
  <si>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</si>
  <si>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</si>
  <si>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</si>
  <si>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</si>
  <si>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</si>
  <si>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</si>
  <si>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</si>
  <si>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</si>
  <si>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</si>
  <si>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</si>
  <si>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</si>
  <si>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</si>
  <si>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</si>
  <si>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</si>
  <si>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</si>
  <si>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</si>
  <si>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</si>
  <si>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</si>
  <si>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</si>
  <si>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</si>
  <si>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</si>
  <si>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</si>
  <si>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</si>
  <si>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</si>
  <si>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</si>
  <si>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</si>
  <si>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</si>
  <si>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</si>
  <si>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</si>
  <si>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</si>
  <si>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</si>
  <si>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</si>
  <si>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</si>
  <si>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</si>
  <si>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</si>
  <si>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</si>
  <si>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</si>
  <si>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</si>
  <si>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</si>
  <si>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</si>
  <si>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</si>
  <si>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</si>
  <si>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</si>
  <si>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</si>
  <si>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</si>
  <si>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</si>
  <si>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</si>
  <si>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</si>
  <si>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</si>
  <si>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</si>
  <si>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</si>
  <si>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</si>
  <si>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</si>
  <si>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</si>
  <si>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</si>
  <si>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</si>
  <si>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</si>
  <si>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</si>
  <si>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</si>
  <si>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</si>
  <si>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</si>
  <si>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</si>
  <si>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</si>
  <si>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</si>
  <si>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</si>
  <si>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</si>
  <si>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</si>
  <si>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</si>
  <si>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</si>
  <si>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</si>
  <si>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</si>
  <si>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</si>
  <si>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</si>
  <si>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</si>
  <si>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</si>
  <si>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</si>
  <si>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</si>
  <si>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</si>
  <si>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</si>
  <si>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</si>
  <si>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</si>
  <si>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</si>
  <si>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</si>
  <si>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</si>
  <si>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</si>
  <si>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</si>
  <si>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</si>
  <si>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</si>
  <si>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</si>
  <si>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</si>
  <si>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</si>
  <si>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</si>
  <si>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</si>
  <si>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</si>
  <si>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</si>
  <si>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</si>
  <si>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</si>
  <si>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</si>
  <si>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</si>
  <si>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</si>
  <si>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</si>
  <si>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</si>
  <si>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</si>
  <si>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</si>
  <si>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</si>
  <si>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</si>
  <si>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</si>
  <si>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</si>
  <si>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</si>
  <si>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</si>
  <si>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</si>
  <si>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</si>
  <si>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</si>
  <si>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</si>
  <si>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</si>
  <si>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</si>
  <si>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</si>
  <si>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</si>
  <si>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</si>
  <si>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</si>
  <si>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</si>
  <si>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</si>
  <si>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</si>
  <si>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</si>
  <si>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</si>
  <si>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</si>
  <si>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</si>
  <si>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</si>
  <si>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</si>
  <si>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</si>
  <si>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</si>
  <si>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</si>
  <si>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</si>
  <si>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</si>
  <si>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</si>
  <si>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</si>
  <si>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</si>
  <si>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</si>
  <si>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</si>
  <si>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</si>
  <si>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</si>
  <si>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</si>
  <si>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</si>
  <si>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</si>
  <si>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</si>
  <si>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</si>
  <si>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</si>
  <si>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</si>
  <si>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</si>
  <si>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</si>
  <si>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</si>
  <si>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</si>
  <si>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</si>
  <si>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</si>
  <si>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</si>
  <si>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</si>
  <si>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</si>
  <si>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</si>
  <si>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</si>
  <si>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</si>
  <si>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</si>
  <si>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</si>
  <si>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</si>
  <si>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</si>
  <si>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</si>
  <si>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</si>
  <si>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</si>
  <si>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</si>
  <si>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</si>
  <si>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</si>
  <si>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</si>
  <si>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</si>
  <si>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</si>
  <si>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</si>
  <si>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</si>
  <si>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</si>
  <si>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</si>
  <si>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</si>
  <si>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</si>
  <si>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</si>
  <si>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</si>
  <si>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</si>
  <si>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</si>
  <si>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</si>
  <si>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</si>
  <si>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</si>
  <si>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</si>
  <si>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</si>
  <si>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</si>
  <si>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</si>
  <si>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</si>
  <si>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</si>
  <si>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</si>
  <si>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</si>
  <si>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</si>
  <si>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</si>
  <si>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</si>
  <si>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</si>
  <si>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</si>
  <si>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</si>
  <si>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</si>
  <si>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</si>
  <si>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</si>
  <si>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</si>
  <si>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</si>
  <si>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</si>
  <si>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</si>
  <si>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</si>
  <si>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</si>
  <si>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</si>
  <si>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</si>
  <si>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</si>
  <si>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</si>
  <si>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</si>
  <si>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</si>
  <si>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</si>
  <si>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</si>
  <si>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</si>
  <si>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</si>
  <si>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</si>
  <si>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</si>
  <si>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</si>
  <si>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</si>
  <si>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</si>
  <si>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</si>
  <si>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</si>
  <si>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</si>
  <si>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</si>
  <si>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</si>
  <si>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</si>
  <si>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</si>
  <si>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</si>
  <si>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</si>
  <si>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</si>
  <si>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</si>
  <si>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</si>
  <si>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</si>
  <si>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</si>
  <si>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</si>
  <si>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</si>
  <si>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</si>
  <si>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</si>
  <si>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</si>
  <si>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</si>
  <si>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</si>
  <si>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</si>
  <si>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</si>
  <si>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</si>
  <si>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</si>
  <si>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</si>
  <si>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</si>
  <si>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</si>
  <si>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</si>
  <si>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</si>
  <si>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</si>
  <si>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</si>
  <si>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</si>
  <si>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</si>
  <si>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</si>
  <si>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</si>
  <si>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</si>
  <si>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</si>
  <si>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</si>
  <si>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</si>
  <si>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</si>
  <si>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</si>
  <si>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</si>
  <si>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</si>
  <si>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</si>
  <si>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</si>
  <si>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</si>
  <si>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</si>
  <si>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</si>
  <si>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</si>
  <si>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</si>
  <si>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</si>
  <si>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</si>
  <si>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</si>
  <si>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</si>
  <si>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</si>
  <si>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</si>
  <si>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</si>
  <si>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</si>
  <si>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</si>
  <si>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</si>
  <si>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</si>
  <si>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</si>
  <si>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</si>
  <si>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</si>
  <si>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</si>
  <si>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</si>
  <si>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</si>
  <si>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</si>
  <si>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</si>
  <si>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</si>
  <si>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</si>
  <si>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</si>
  <si>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</si>
  <si>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</si>
  <si>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</si>
  <si>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</si>
  <si>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</si>
  <si>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</si>
  <si>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</si>
  <si>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</si>
  <si>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</si>
  <si>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</si>
  <si>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</si>
  <si>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</si>
  <si>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</si>
  <si>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</si>
  <si>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</si>
  <si>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</si>
  <si>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</si>
  <si>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</si>
  <si>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</si>
  <si>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</si>
  <si>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</si>
  <si>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</si>
  <si>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</si>
  <si>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</si>
  <si>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</si>
  <si>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</si>
  <si>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</si>
  <si>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</si>
  <si>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</si>
  <si>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</si>
  <si>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</si>
  <si>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</si>
  <si>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</si>
  <si>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</si>
  <si>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</si>
  <si>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</si>
  <si>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</si>
  <si>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</si>
  <si>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</si>
  <si>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</si>
  <si>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</si>
  <si>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</si>
  <si>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</si>
  <si>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</si>
  <si>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</si>
  <si>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</si>
  <si>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</si>
  <si>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</si>
  <si>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</si>
  <si>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</si>
  <si>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</si>
  <si>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</si>
  <si>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</si>
  <si>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</si>
  <si>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</si>
  <si>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</si>
  <si>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</si>
  <si>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</si>
  <si>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</si>
  <si>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</si>
  <si>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</si>
  <si>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</si>
  <si>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</si>
  <si>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</si>
  <si>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</si>
  <si>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</si>
  <si>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</si>
  <si>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</si>
  <si>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</si>
  <si>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</si>
  <si>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</si>
  <si>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</si>
  <si>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</si>
  <si>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</si>
  <si>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</si>
  <si>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</si>
  <si>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</si>
  <si>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</si>
  <si>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</si>
  <si>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</si>
  <si>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</si>
  <si>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</si>
  <si>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</si>
  <si>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</si>
  <si>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</si>
  <si>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</si>
  <si>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</si>
  <si>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</si>
  <si>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</si>
  <si>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</si>
  <si>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</si>
  <si>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</si>
  <si>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</si>
  <si>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</si>
  <si>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</si>
  <si>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</si>
  <si>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</si>
  <si>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</si>
  <si>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</si>
  <si>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</si>
  <si>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</si>
  <si>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</si>
  <si>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</si>
  <si>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</si>
  <si>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</si>
  <si>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</si>
  <si>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</si>
  <si>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</si>
  <si>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</si>
  <si>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</si>
  <si>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</si>
  <si>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</si>
  <si>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</si>
  <si>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</si>
  <si>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</si>
  <si>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</si>
  <si>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</si>
  <si>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</si>
  <si>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</si>
  <si>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</si>
  <si>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</si>
  <si>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</si>
  <si>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</si>
  <si>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</si>
  <si>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</si>
  <si>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</si>
  <si>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</si>
  <si>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</si>
  <si>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</si>
  <si>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</si>
  <si>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</si>
  <si>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</si>
  <si>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</si>
  <si>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</si>
  <si>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</si>
  <si>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</si>
  <si>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</si>
  <si>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</si>
  <si>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</si>
  <si>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</si>
  <si>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</si>
  <si>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</si>
  <si>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</si>
  <si>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</si>
  <si>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</si>
  <si>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</si>
  <si>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</si>
  <si>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</si>
  <si>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</si>
  <si>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</si>
  <si>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</si>
  <si>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</si>
  <si>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</si>
  <si>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</si>
  <si>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</si>
  <si>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</si>
  <si>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</si>
  <si>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</si>
  <si>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</si>
  <si>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</si>
  <si>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</si>
  <si>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</si>
  <si>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</si>
  <si>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</si>
  <si>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</si>
  <si>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</si>
  <si>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</si>
  <si>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</si>
  <si>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</si>
  <si>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</si>
  <si>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</si>
  <si>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</si>
  <si>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</si>
  <si>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</si>
  <si>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</si>
  <si>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</si>
  <si>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</si>
  <si>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</si>
  <si>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</si>
  <si>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</si>
  <si>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</si>
  <si>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</si>
  <si>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</si>
  <si>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</si>
  <si>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</si>
  <si>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</si>
  <si>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</si>
  <si>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</si>
  <si>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</si>
  <si>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</si>
  <si>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</si>
  <si>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</si>
  <si>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</si>
  <si>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</si>
  <si>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</si>
  <si>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</si>
  <si>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</si>
  <si>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</si>
  <si>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</si>
  <si>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</si>
  <si>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</si>
  <si>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</si>
  <si>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</si>
  <si>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</si>
  <si>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</si>
  <si>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</si>
  <si>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</si>
  <si>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</si>
  <si>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</si>
  <si>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</si>
  <si>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</si>
  <si>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</si>
  <si>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</si>
  <si>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</si>
  <si>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</si>
  <si>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</si>
  <si>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</si>
  <si>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</si>
  <si>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</si>
  <si>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</si>
  <si>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</si>
  <si>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</si>
  <si>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</si>
  <si>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</si>
  <si>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</si>
  <si>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</si>
  <si>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</si>
  <si>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</si>
  <si>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</si>
  <si>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</si>
  <si>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</si>
  <si>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</si>
  <si>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</si>
  <si>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</si>
  <si>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</si>
  <si>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</si>
  <si>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</si>
  <si>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</si>
  <si>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</si>
  <si>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</si>
  <si>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</si>
  <si>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</si>
  <si>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</si>
  <si>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</si>
  <si>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</si>
  <si>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</si>
  <si>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</si>
  <si>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</si>
  <si>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</si>
  <si>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</si>
  <si>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</si>
  <si>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</si>
  <si>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</si>
  <si>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</si>
  <si>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</si>
  <si>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</si>
  <si>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</si>
  <si>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</si>
  <si>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</si>
  <si>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</si>
  <si>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</si>
  <si>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</si>
  <si>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</si>
  <si>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</si>
  <si>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</si>
  <si>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</si>
  <si>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</si>
  <si>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</si>
  <si>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</si>
  <si>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</si>
  <si>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</si>
  <si>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</si>
  <si>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</si>
  <si>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</si>
  <si>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</si>
  <si>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</si>
  <si>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</si>
  <si>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</si>
  <si>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</si>
  <si>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</si>
  <si>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</si>
  <si>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</si>
  <si>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</si>
  <si>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</si>
  <si>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</si>
  <si>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</si>
  <si>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</si>
  <si>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</si>
  <si>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</si>
  <si>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</si>
  <si>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</si>
  <si>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</si>
  <si>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</si>
  <si>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</si>
  <si>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</si>
  <si>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</si>
  <si>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</si>
  <si>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</si>
  <si>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</si>
  <si>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</si>
  <si>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</si>
  <si>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</si>
  <si>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</si>
  <si>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</si>
  <si>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</si>
  <si>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</si>
  <si>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</si>
  <si>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</si>
  <si>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</si>
  <si>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</si>
  <si>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</si>
  <si>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</si>
  <si>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</si>
  <si>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</si>
  <si>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</si>
  <si>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</si>
  <si>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</si>
  <si>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</si>
  <si>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</si>
  <si>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</si>
  <si>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</si>
  <si>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</si>
  <si>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</si>
  <si>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</si>
  <si>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</si>
  <si>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</si>
  <si>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</si>
  <si>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</si>
  <si>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</si>
  <si>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</si>
  <si>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</si>
  <si>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</si>
  <si>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</si>
  <si>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</si>
  <si>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</si>
  <si>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</si>
  <si>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</si>
  <si>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</si>
  <si>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</si>
  <si>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</si>
  <si>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</si>
  <si>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</si>
  <si>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</si>
  <si>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</si>
  <si>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</si>
  <si>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</si>
  <si>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</si>
  <si>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</si>
  <si>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</si>
  <si>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</si>
  <si>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</si>
  <si>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</si>
  <si>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</si>
  <si>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</si>
  <si>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</si>
  <si>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</si>
  <si>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</si>
  <si>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</si>
  <si>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</si>
  <si>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</si>
  <si>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</si>
  <si>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</si>
  <si>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</si>
  <si>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</si>
  <si>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</si>
  <si>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</si>
  <si>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</si>
  <si>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</si>
  <si>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</si>
  <si>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</si>
  <si>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</si>
  <si>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</si>
  <si>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</si>
  <si>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</si>
  <si>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</si>
  <si>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</si>
  <si>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</si>
  <si>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</si>
  <si>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</si>
  <si>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</si>
  <si>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</si>
  <si>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</si>
  <si>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</si>
  <si>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</si>
  <si>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</si>
  <si>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</si>
  <si>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</si>
  <si>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</si>
  <si>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</si>
  <si>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</si>
  <si>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</si>
  <si>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</si>
  <si>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</si>
  <si>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</si>
  <si>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</si>
  <si>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</si>
  <si>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</si>
  <si>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</si>
  <si>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</si>
  <si>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</si>
  <si>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</si>
  <si>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</si>
  <si>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</si>
  <si>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</si>
  <si>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</si>
  <si>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</si>
  <si>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</si>
  <si>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</si>
  <si>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</si>
  <si>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</si>
  <si>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</si>
  <si>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</si>
  <si>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</si>
  <si>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</si>
  <si>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</si>
  <si>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</si>
  <si>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</si>
  <si>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</si>
  <si>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</si>
  <si>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</si>
  <si>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</si>
  <si>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</si>
  <si>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</si>
  <si>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</si>
  <si>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</si>
  <si>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</si>
  <si>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</si>
  <si>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</si>
  <si>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</si>
  <si>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</si>
  <si>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</si>
  <si>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</si>
  <si>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</si>
  <si>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</si>
  <si>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</si>
  <si>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</si>
  <si>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</si>
  <si>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</si>
  <si>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</si>
  <si>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</si>
  <si>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</si>
  <si>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</si>
  <si>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</si>
  <si>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</si>
  <si>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</si>
  <si>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</si>
  <si>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</si>
  <si>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</si>
  <si>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</si>
  <si>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</si>
  <si>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</si>
  <si>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</si>
  <si>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</si>
  <si>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</si>
  <si>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</si>
  <si>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</si>
  <si>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</si>
  <si>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</si>
  <si>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</si>
  <si>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</si>
  <si>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</si>
  <si>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</si>
  <si>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</si>
  <si>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</si>
  <si>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</si>
  <si>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</si>
  <si>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</si>
  <si>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</si>
  <si>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</si>
  <si>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</si>
  <si>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</si>
  <si>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</si>
  <si>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</si>
  <si>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</si>
  <si>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</si>
  <si>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</si>
  <si>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</si>
  <si>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</si>
  <si>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</si>
  <si>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</si>
  <si>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</si>
  <si>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</si>
  <si>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</si>
  <si>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</si>
  <si>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</si>
  <si>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</si>
  <si>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</si>
  <si>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</si>
  <si>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</si>
  <si>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</si>
  <si>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</si>
  <si>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</si>
  <si>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</si>
  <si>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</si>
  <si>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</si>
  <si>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</si>
  <si>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</si>
  <si>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</si>
  <si>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</si>
  <si>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</si>
  <si>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</si>
  <si>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</si>
  <si>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</si>
  <si>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</si>
  <si>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</si>
  <si>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</si>
  <si>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</si>
  <si>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</si>
  <si>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</si>
  <si>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</si>
  <si>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</si>
  <si>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</si>
  <si>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</si>
  <si>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</si>
  <si>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</si>
  <si>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</si>
  <si>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</si>
  <si>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</si>
  <si>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</si>
  <si>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</si>
  <si>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</si>
  <si>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</si>
  <si>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</si>
  <si>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</si>
  <si>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</si>
  <si>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</si>
  <si>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</si>
  <si>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</si>
  <si>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</si>
  <si>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</si>
  <si>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</si>
  <si>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</si>
  <si>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</si>
  <si>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</si>
  <si>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</si>
  <si>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</si>
  <si>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</si>
  <si>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</si>
  <si>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</si>
  <si>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</si>
  <si>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</si>
  <si>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</si>
  <si>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</si>
  <si>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</si>
  <si>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</si>
  <si>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</si>
  <si>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</si>
  <si>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</si>
  <si>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</si>
  <si>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</si>
  <si>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</si>
  <si>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</si>
  <si>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</si>
  <si>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</si>
  <si>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</si>
  <si>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</si>
  <si>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</si>
  <si>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</si>
  <si>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</si>
  <si>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</si>
  <si>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</si>
  <si>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</si>
  <si>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</si>
  <si>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</si>
  <si>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</si>
  <si>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</si>
  <si>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</si>
  <si>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</si>
  <si>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</si>
  <si>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</si>
  <si>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</si>
  <si>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</si>
  <si>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</si>
  <si>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</si>
  <si>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</si>
  <si>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</si>
  <si>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</si>
  <si>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</si>
  <si>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</si>
  <si>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</si>
  <si>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</si>
  <si>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</si>
  <si>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</si>
  <si>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</si>
  <si>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</si>
  <si>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</si>
  <si>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</si>
  <si>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</si>
  <si>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</si>
  <si>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</si>
  <si>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</si>
  <si>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</si>
  <si>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</si>
  <si>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</si>
  <si>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</si>
  <si>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</si>
  <si>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</si>
  <si>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</si>
  <si>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</si>
  <si>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</si>
  <si>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</si>
  <si>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</si>
  <si>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</si>
  <si>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</si>
  <si>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</si>
  <si>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</si>
  <si>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</si>
  <si>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</si>
  <si>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</si>
  <si>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</si>
  <si>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</si>
  <si>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</si>
  <si>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</si>
  <si>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</si>
  <si>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</si>
  <si>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</si>
  <si>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</si>
  <si>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</si>
  <si>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</si>
  <si>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</si>
  <si>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</si>
  <si>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</si>
  <si>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</si>
  <si>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</si>
  <si>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</si>
  <si>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</si>
  <si>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</si>
  <si>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</si>
  <si>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</si>
  <si>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</si>
  <si>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</si>
  <si>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</si>
  <si>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</si>
  <si>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</si>
  <si>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</si>
  <si>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</si>
  <si>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</si>
  <si>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</si>
  <si>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</si>
  <si>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</si>
  <si>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</si>
  <si>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</si>
  <si>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</si>
  <si>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</si>
  <si>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</si>
  <si>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</si>
  <si>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</si>
  <si>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</si>
  <si>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</si>
  <si>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</si>
  <si>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</si>
  <si>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</si>
  <si>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</si>
  <si>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</si>
  <si>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</si>
  <si>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</si>
  <si>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</si>
  <si>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</si>
  <si>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</si>
  <si>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</si>
  <si>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</si>
  <si>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</si>
  <si>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</si>
  <si>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</si>
  <si>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</si>
  <si>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</si>
  <si>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</si>
  <si>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</si>
  <si>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</si>
  <si>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</si>
  <si>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</si>
  <si>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</si>
  <si>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</si>
  <si>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</si>
  <si>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</si>
  <si>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</si>
  <si>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</si>
  <si>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</si>
  <si>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</si>
  <si>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</si>
  <si>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</si>
  <si>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</si>
  <si>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</si>
  <si>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</si>
  <si>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</si>
  <si>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</si>
  <si>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</si>
  <si>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</si>
  <si>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</si>
  <si>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</si>
  <si>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</si>
  <si>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</si>
  <si>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</si>
  <si>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</si>
  <si>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</si>
  <si>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</si>
  <si>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</si>
  <si>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</si>
  <si>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</si>
  <si>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</si>
  <si>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</si>
  <si>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</si>
  <si>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</si>
  <si>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</si>
  <si>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</si>
  <si>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</si>
  <si>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</si>
  <si>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</si>
  <si>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</si>
  <si>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</si>
  <si>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</si>
  <si>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</si>
  <si>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</si>
  <si>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</si>
  <si>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</si>
  <si>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</si>
  <si>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</si>
  <si>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</si>
  <si>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</si>
  <si>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</si>
  <si>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</si>
  <si>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</si>
  <si>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</si>
  <si>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</si>
  <si>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</si>
  <si>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</si>
  <si>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</si>
  <si>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</si>
  <si>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</si>
  <si>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</si>
  <si>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</si>
  <si>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</si>
  <si>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</si>
  <si>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</si>
  <si>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</si>
  <si>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</si>
  <si>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</si>
  <si>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</si>
  <si>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</si>
  <si>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</si>
  <si>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</si>
  <si>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</si>
  <si>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</si>
  <si>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</si>
  <si>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</si>
  <si>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</si>
  <si>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</si>
  <si>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</si>
  <si>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</si>
  <si>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</si>
  <si>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</si>
  <si>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</si>
  <si>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</si>
  <si>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</si>
  <si>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</si>
  <si>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</si>
  <si>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</si>
  <si>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</si>
  <si>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</si>
  <si>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</si>
  <si>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</si>
  <si>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</si>
  <si>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</si>
  <si>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</si>
  <si>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</si>
  <si>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</si>
  <si>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</si>
  <si>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</si>
  <si>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</si>
  <si>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</si>
  <si>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</si>
  <si>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</si>
  <si>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</si>
  <si>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</si>
  <si>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</si>
  <si>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</si>
  <si>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</si>
  <si>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</si>
  <si>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</si>
  <si>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</si>
  <si>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</si>
  <si>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</si>
  <si>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</si>
  <si>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</si>
  <si>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</si>
  <si>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</si>
  <si>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</si>
  <si>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</si>
  <si>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</si>
  <si>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</si>
  <si>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</si>
  <si>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</si>
  <si>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</si>
  <si>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</si>
  <si>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</si>
  <si>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</si>
  <si>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</si>
  <si>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</si>
  <si>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</si>
  <si>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</si>
  <si>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</si>
  <si>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</si>
  <si>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</si>
  <si>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</si>
  <si>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</si>
  <si>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</si>
  <si>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</si>
  <si>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</si>
  <si>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</si>
  <si>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</si>
  <si>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</si>
  <si>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</si>
  <si>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</si>
  <si>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</si>
  <si>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</si>
  <si>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</si>
  <si>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</si>
  <si>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</si>
  <si>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</si>
  <si>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</si>
  <si>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</si>
  <si>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</si>
  <si>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</si>
  <si>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</si>
  <si>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</si>
  <si>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</si>
  <si>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</si>
  <si>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</si>
  <si>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</si>
  <si>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</si>
  <si>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</si>
  <si>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</si>
  <si>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</si>
  <si>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</si>
  <si>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</si>
  <si>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</si>
  <si>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</si>
  <si>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</si>
  <si>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</si>
  <si>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</si>
  <si>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</si>
  <si>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</si>
  <si>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</si>
  <si>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</si>
  <si>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</si>
  <si>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</si>
  <si>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</si>
  <si>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</si>
  <si>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</si>
  <si>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</si>
  <si>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</si>
  <si>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</si>
  <si>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</si>
  <si>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</si>
  <si>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</si>
  <si>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</si>
  <si>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</si>
  <si>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</si>
  <si>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</si>
  <si>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</si>
  <si>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</si>
  <si>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</si>
  <si>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</si>
  <si>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</si>
  <si>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</si>
  <si>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</si>
  <si>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</si>
  <si>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</si>
  <si>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</si>
  <si>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</si>
  <si>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</si>
  <si>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</si>
  <si>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</si>
  <si>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</si>
  <si>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</si>
  <si>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</si>
  <si>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</si>
  <si>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</si>
  <si>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</si>
  <si>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</si>
  <si>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</si>
  <si>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</si>
  <si>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</si>
  <si>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</si>
  <si>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</si>
  <si>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</si>
  <si>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</si>
  <si>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</si>
  <si>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</si>
  <si>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</si>
  <si>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</si>
  <si>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</si>
  <si>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</si>
  <si>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</si>
  <si>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</si>
  <si>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</si>
  <si>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</si>
  <si>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</si>
  <si>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</si>
  <si>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</si>
  <si>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</si>
  <si>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</si>
  <si>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</si>
  <si>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</si>
  <si>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</si>
  <si>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</si>
  <si>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</si>
  <si>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</si>
  <si>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</si>
  <si>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</si>
  <si>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</si>
  <si>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</si>
  <si>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</si>
  <si>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</si>
  <si>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</si>
  <si>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</si>
  <si>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</si>
  <si>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</si>
  <si>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</si>
  <si>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</si>
  <si>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</si>
  <si>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</si>
  <si>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</si>
  <si>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</si>
  <si>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</si>
  <si>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</si>
  <si>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</si>
  <si>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</si>
  <si>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</si>
  <si>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</si>
  <si>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</si>
  <si>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</si>
  <si>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</si>
  <si>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</si>
  <si>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</si>
  <si>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</si>
  <si>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</si>
  <si>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</si>
  <si>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</si>
  <si>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</si>
  <si>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</si>
  <si>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</si>
  <si>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</si>
  <si>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</si>
  <si>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</si>
  <si>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</si>
  <si>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</si>
  <si>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</si>
  <si>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</si>
  <si>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</si>
  <si>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</si>
  <si>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</si>
  <si>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</si>
  <si>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</si>
  <si>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</si>
  <si>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</si>
  <si>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</si>
  <si>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</si>
  <si>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</si>
  <si>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</si>
  <si>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</si>
  <si>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</si>
  <si>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</si>
  <si>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</si>
  <si>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</si>
  <si>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</si>
  <si>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</si>
  <si>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</si>
  <si>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</si>
  <si>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</si>
  <si>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</si>
  <si>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</si>
  <si>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</si>
  <si>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</si>
  <si>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</si>
  <si>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</si>
  <si>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</si>
  <si>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</si>
  <si>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</si>
  <si>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</si>
  <si>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</si>
  <si>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</si>
  <si>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</si>
  <si>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</si>
  <si>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</si>
  <si>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</si>
  <si>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</si>
  <si>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</si>
  <si>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</si>
  <si>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</si>
  <si>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</si>
  <si>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</si>
  <si>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</si>
  <si>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</si>
  <si>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</si>
  <si>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</si>
  <si>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</si>
  <si>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</si>
  <si>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</si>
  <si>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</si>
  <si>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</si>
  <si>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</si>
  <si>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</si>
  <si>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</si>
  <si>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</si>
  <si>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</si>
  <si>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</si>
  <si>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</si>
  <si>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</si>
  <si>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</si>
  <si>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</si>
  <si>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</si>
  <si>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</si>
  <si>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</si>
  <si>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</si>
  <si>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</si>
  <si>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</si>
  <si>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</si>
  <si>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</si>
  <si>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</si>
  <si>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</si>
  <si>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</si>
  <si>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</si>
  <si>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</si>
  <si>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</si>
  <si>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</si>
  <si>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</si>
  <si>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</si>
  <si>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</si>
  <si>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</si>
  <si>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</si>
  <si>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</si>
  <si>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</si>
  <si>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</si>
  <si>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</si>
  <si>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</si>
  <si>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</si>
  <si>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</si>
  <si>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</si>
  <si>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</si>
  <si>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</si>
  <si>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</si>
  <si>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</si>
  <si>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</si>
  <si>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</si>
  <si>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</si>
  <si>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</si>
  <si>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</si>
  <si>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</si>
  <si>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</si>
  <si>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</si>
  <si>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</si>
  <si>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</si>
  <si>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</si>
  <si>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</si>
  <si>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</si>
  <si>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</si>
  <si>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</si>
  <si>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</si>
  <si>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</si>
  <si>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</si>
  <si>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</si>
  <si>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</si>
  <si>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</si>
  <si>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</si>
  <si>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</si>
  <si>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</si>
  <si>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</si>
  <si>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</si>
  <si>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</si>
  <si>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</si>
  <si>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</si>
  <si>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</si>
  <si>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</si>
  <si>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</si>
  <si>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</si>
  <si>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</si>
  <si>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</si>
  <si>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</si>
  <si>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</si>
  <si>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</si>
  <si>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</si>
  <si>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</si>
  <si>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</si>
  <si>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</si>
  <si>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</si>
  <si>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</si>
  <si>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</si>
  <si>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</si>
  <si>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</si>
  <si>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</si>
  <si>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</si>
  <si>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</si>
  <si>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</si>
  <si>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</si>
  <si>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</si>
  <si>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</si>
  <si>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</si>
  <si>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</si>
  <si>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</si>
  <si>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</si>
  <si>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</si>
  <si>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</si>
  <si>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</si>
  <si>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</si>
  <si>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</si>
  <si>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</si>
  <si>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</si>
  <si>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</si>
  <si>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</si>
  <si>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</si>
  <si>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</si>
  <si>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</si>
  <si>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</si>
  <si>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</si>
  <si>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</si>
  <si>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</si>
  <si>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</si>
  <si>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</si>
  <si>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</si>
  <si>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</si>
  <si>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</si>
  <si>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</si>
  <si>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</si>
  <si>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</si>
  <si>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</si>
  <si>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</si>
  <si>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</si>
  <si>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</si>
  <si>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</si>
  <si>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</si>
  <si>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</si>
  <si>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</si>
  <si>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</si>
  <si>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</si>
  <si>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</si>
  <si>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</si>
  <si>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</si>
  <si>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</si>
  <si>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</si>
  <si>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</si>
  <si>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</si>
  <si>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</si>
  <si>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</si>
  <si>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</si>
  <si>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</si>
  <si>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</si>
  <si>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</si>
  <si>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</si>
  <si>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</si>
  <si>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</si>
  <si>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</si>
  <si>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</si>
  <si>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</si>
  <si>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</si>
  <si>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</si>
  <si>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</si>
  <si>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</si>
  <si>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</si>
  <si>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</si>
  <si>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</si>
  <si>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</si>
  <si>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</si>
  <si>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</si>
  <si>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</si>
  <si>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</si>
  <si>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</si>
  <si>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</si>
  <si>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</si>
  <si>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</si>
  <si>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</si>
  <si>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</si>
  <si>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</si>
  <si>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</si>
  <si>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</si>
  <si>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</si>
  <si>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</si>
  <si>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</si>
  <si>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</si>
  <si>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</si>
  <si>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</si>
  <si>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</si>
  <si>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</si>
  <si>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</si>
  <si>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</si>
  <si>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</si>
  <si>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</si>
  <si>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</si>
  <si>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</si>
  <si>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</si>
  <si>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</si>
  <si>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</si>
  <si>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</si>
  <si>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</si>
  <si>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</si>
  <si>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</si>
  <si>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</si>
  <si>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</si>
  <si>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</si>
  <si>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</si>
  <si>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</si>
  <si>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</si>
  <si>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</si>
  <si>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</si>
  <si>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</si>
  <si>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</si>
  <si>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</si>
  <si>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</si>
  <si>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</si>
  <si>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</si>
  <si>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</si>
  <si>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</si>
  <si>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</si>
  <si>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</si>
  <si>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</si>
  <si>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</si>
  <si>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</si>
  <si>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</si>
  <si>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</si>
  <si>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</si>
  <si>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</si>
  <si>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</si>
  <si>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</si>
  <si>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</si>
  <si>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</si>
  <si>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</si>
  <si>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</si>
  <si>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</si>
  <si>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</si>
  <si>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</si>
  <si>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</si>
  <si>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</si>
  <si>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</si>
  <si>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</si>
  <si>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</si>
  <si>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</si>
  <si>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</si>
  <si>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</si>
  <si>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</si>
  <si>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</si>
  <si>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</si>
  <si>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</si>
  <si>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</si>
  <si>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</si>
  <si>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</si>
  <si>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</si>
  <si>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</si>
  <si>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</si>
  <si>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</si>
  <si>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</si>
  <si>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</si>
  <si>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</si>
  <si>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</si>
  <si>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</si>
  <si>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</si>
  <si>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</si>
  <si>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</si>
  <si>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</si>
  <si>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</si>
  <si>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</si>
  <si>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</si>
  <si>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</si>
  <si>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</si>
  <si>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</si>
  <si>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</si>
  <si>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</si>
  <si>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</si>
  <si>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</si>
  <si>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</si>
  <si>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</si>
  <si>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</si>
  <si>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</si>
  <si>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</si>
  <si>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</si>
  <si>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</si>
  <si>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</si>
  <si>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</si>
  <si>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</si>
  <si>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</si>
  <si>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</si>
  <si>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</si>
  <si>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</si>
  <si>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</si>
  <si>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</si>
  <si>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</si>
  <si>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</si>
  <si>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</si>
  <si>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</si>
  <si>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</si>
  <si>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</si>
  <si>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</si>
  <si>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</si>
  <si>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</si>
  <si>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</si>
  <si>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</si>
  <si>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</si>
  <si>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</si>
  <si>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</si>
  <si>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</si>
  <si>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</si>
  <si>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</si>
  <si>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</si>
  <si>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</si>
  <si>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</si>
  <si>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</si>
  <si>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</si>
  <si>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</si>
  <si>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</si>
  <si>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</si>
  <si>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</si>
  <si>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</si>
  <si>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</si>
  <si>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</si>
  <si>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</si>
  <si>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</si>
  <si>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</si>
  <si>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</si>
  <si>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</si>
  <si>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</si>
  <si>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</si>
  <si>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</si>
  <si>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</si>
  <si>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</si>
  <si>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</si>
  <si>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</si>
  <si>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</si>
  <si>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</si>
  <si>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</si>
  <si>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</si>
  <si>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</si>
  <si>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</si>
  <si>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</si>
  <si>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</si>
  <si>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</si>
  <si>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</si>
  <si>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</si>
  <si>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</si>
  <si>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</si>
  <si>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</si>
  <si>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</si>
  <si>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</si>
  <si>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</si>
  <si>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</si>
  <si>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</si>
  <si>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</si>
  <si>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</si>
  <si>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</si>
  <si>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</si>
  <si>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</si>
  <si>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</si>
  <si>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</si>
  <si>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</si>
  <si>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</si>
  <si>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</si>
  <si>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</si>
  <si>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</si>
  <si>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</si>
  <si>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</si>
  <si>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</si>
  <si>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</si>
  <si>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</si>
  <si>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</si>
  <si>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</si>
  <si>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</si>
  <si>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</si>
  <si>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</si>
  <si>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</si>
  <si>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</si>
  <si>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</si>
  <si>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</si>
  <si>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</si>
  <si>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</si>
  <si>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</si>
  <si>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</si>
  <si>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</si>
  <si>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</si>
  <si>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</si>
  <si>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</si>
  <si>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</si>
  <si>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</si>
  <si>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</si>
  <si>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</si>
  <si>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</si>
  <si>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</si>
  <si>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</si>
  <si>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</si>
  <si>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</si>
  <si>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</si>
  <si>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</si>
  <si>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</si>
  <si>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</si>
  <si>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</si>
  <si>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</si>
  <si>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</si>
  <si>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</si>
  <si>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</si>
  <si>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</si>
  <si>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</si>
  <si>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</si>
  <si>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</si>
  <si>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</si>
  <si>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</si>
  <si>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</si>
  <si>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</si>
  <si>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</si>
  <si>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</si>
  <si>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</si>
  <si>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</si>
  <si>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</si>
  <si>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</si>
  <si>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</si>
  <si>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</si>
  <si>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</si>
  <si>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</si>
  <si>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</si>
  <si>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</si>
  <si>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</si>
  <si>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</si>
  <si>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</si>
  <si>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</si>
  <si>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</si>
  <si>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</si>
  <si>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</si>
  <si>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</si>
  <si>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</si>
  <si>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</si>
  <si>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</si>
  <si>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</si>
  <si>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</si>
  <si>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</si>
  <si>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</si>
  <si>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</si>
  <si>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</si>
  <si>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</si>
  <si>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</si>
  <si>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</si>
  <si>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</si>
  <si>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</si>
  <si>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</si>
  <si>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</si>
  <si>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</si>
  <si>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</si>
  <si>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</si>
  <si>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</si>
  <si>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</si>
  <si>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</si>
  <si>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</si>
  <si>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</si>
  <si>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</si>
  <si>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</si>
  <si>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</si>
  <si>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</si>
  <si>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</si>
  <si>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</si>
  <si>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</si>
  <si>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</si>
  <si>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</si>
  <si>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</si>
  <si>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</si>
  <si>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</si>
  <si>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</si>
  <si>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</si>
  <si>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</si>
  <si>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</si>
  <si>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</si>
  <si>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</si>
  <si>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</si>
  <si>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</si>
  <si>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</si>
  <si>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</si>
  <si>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</si>
  <si>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</si>
  <si>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</si>
  <si>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</si>
  <si>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</si>
  <si>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</si>
  <si>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</si>
  <si>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</si>
  <si>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</si>
  <si>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</si>
  <si>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</si>
  <si>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</si>
  <si>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</si>
  <si>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</si>
  <si>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</si>
  <si>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</si>
  <si>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</si>
  <si>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</si>
  <si>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</si>
  <si>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</si>
  <si>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</si>
  <si>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</si>
  <si>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</si>
  <si>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</si>
  <si>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</si>
  <si>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</si>
  <si>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</si>
  <si>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</si>
  <si>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</si>
  <si>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</si>
  <si>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</si>
  <si>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</si>
  <si>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</si>
  <si>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</si>
  <si>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</si>
  <si>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</si>
  <si>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</si>
  <si>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</si>
  <si>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</si>
  <si>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</si>
  <si>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</si>
  <si>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</si>
  <si>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</si>
  <si>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</si>
  <si>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</si>
  <si>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</si>
  <si>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</si>
  <si>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</si>
  <si>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</si>
  <si>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</si>
  <si>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</si>
  <si>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</si>
  <si>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</si>
  <si>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</si>
  <si>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</si>
  <si>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</si>
  <si>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</si>
  <si>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</si>
  <si>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</si>
  <si>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</si>
  <si>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</si>
  <si>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</si>
  <si>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</si>
  <si>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</si>
  <si>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</si>
  <si>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</si>
  <si>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</si>
  <si>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</si>
  <si>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</si>
  <si>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</si>
  <si>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</si>
  <si>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</si>
  <si>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</si>
  <si>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</si>
  <si>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</si>
  <si>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</si>
  <si>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</si>
  <si>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</si>
  <si>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</si>
  <si>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</si>
  <si>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</si>
  <si>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</si>
  <si>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</si>
  <si>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</si>
  <si>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</si>
  <si>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</si>
  <si>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</si>
  <si>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</si>
  <si>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</si>
  <si>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</si>
  <si>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</si>
  <si>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</si>
  <si>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</si>
  <si>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</si>
  <si>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</si>
  <si>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</si>
  <si>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</si>
  <si>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</si>
  <si>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</si>
  <si>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</si>
  <si>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</si>
  <si>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</si>
  <si>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</si>
  <si>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</si>
  <si>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</si>
  <si>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</si>
  <si>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</si>
  <si>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</si>
  <si>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</si>
  <si>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</si>
  <si>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</si>
  <si>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</si>
  <si>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</si>
  <si>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</si>
  <si>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</si>
  <si>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</si>
  <si>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</si>
  <si>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</si>
  <si>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</si>
  <si>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</si>
  <si>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</si>
  <si>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</si>
  <si>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</si>
  <si>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</si>
  <si>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</si>
  <si>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</si>
  <si>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</si>
  <si>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</si>
  <si>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</si>
  <si>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</si>
  <si>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</si>
  <si>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</si>
  <si>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</si>
  <si>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</si>
  <si>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</si>
  <si>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</si>
  <si>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</si>
  <si>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</si>
  <si>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</si>
  <si>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</si>
  <si>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</si>
  <si>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</si>
  <si>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</si>
  <si>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</si>
  <si>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</si>
  <si>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</si>
  <si>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</si>
  <si>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</si>
  <si>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</si>
  <si>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</si>
  <si>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</si>
  <si>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</si>
  <si>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</si>
  <si>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</si>
  <si>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</si>
  <si>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</si>
  <si>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</si>
  <si>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</si>
  <si>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</si>
  <si>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</si>
  <si>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</si>
  <si>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</si>
  <si>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</si>
  <si>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</si>
  <si>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</si>
  <si>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</si>
  <si>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</si>
  <si>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</si>
  <si>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</si>
  <si>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</si>
  <si>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</si>
  <si>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</si>
  <si>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</si>
  <si>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</si>
  <si>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</si>
  <si>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</si>
  <si>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</si>
  <si>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</si>
  <si>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</si>
  <si>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</si>
  <si>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</si>
  <si>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</si>
  <si>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</si>
  <si>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</si>
  <si>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</si>
  <si>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</si>
  <si>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</si>
  <si>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</si>
  <si>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</si>
  <si>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</si>
  <si>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</si>
  <si>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</si>
  <si>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</si>
  <si>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</si>
  <si>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</si>
  <si>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</si>
  <si>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</si>
  <si>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</si>
  <si>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</si>
  <si>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</si>
  <si>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</si>
  <si>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</si>
  <si>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</si>
  <si>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</si>
  <si>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</si>
  <si>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</si>
  <si>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</si>
  <si>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</si>
  <si>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</si>
  <si>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</si>
  <si>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</si>
  <si>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</si>
  <si>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</si>
  <si>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</si>
  <si>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</si>
  <si>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</si>
  <si>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</si>
  <si>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</si>
  <si>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</si>
  <si>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</si>
  <si>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</si>
  <si>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</si>
  <si>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</si>
  <si>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</si>
  <si>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</si>
  <si>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</si>
  <si>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</si>
  <si>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</si>
  <si>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</si>
  <si>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</si>
  <si>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</si>
  <si>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</si>
  <si>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</si>
  <si>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</si>
  <si>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</si>
  <si>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</si>
  <si>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</si>
  <si>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</si>
  <si>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</si>
  <si>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</si>
  <si>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</si>
  <si>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</si>
  <si>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</si>
  <si>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</si>
  <si>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</si>
  <si>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</si>
  <si>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</si>
  <si>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</si>
  <si>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</si>
  <si>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</si>
  <si>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</si>
  <si>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</si>
  <si>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</si>
  <si>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</si>
  <si>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</si>
  <si>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</si>
  <si>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</si>
  <si>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</si>
  <si>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</si>
  <si>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</si>
  <si>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</si>
  <si>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</si>
  <si>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</si>
  <si>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</si>
  <si>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</si>
  <si>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</si>
  <si>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</si>
  <si>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</si>
  <si>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</si>
  <si>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</si>
  <si>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</si>
  <si>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</si>
  <si>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</si>
  <si>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</si>
  <si>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</si>
  <si>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</si>
  <si>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</si>
  <si>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</si>
  <si>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</si>
  <si>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</si>
  <si>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</si>
  <si>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</si>
  <si>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</si>
  <si>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</si>
  <si>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</si>
  <si>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</si>
  <si>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</si>
  <si>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</si>
  <si>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</si>
  <si>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</si>
  <si>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</si>
  <si>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</si>
  <si>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</si>
  <si>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</si>
  <si>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</si>
  <si>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</si>
  <si>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</si>
  <si>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</si>
  <si>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</si>
  <si>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</si>
  <si>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</si>
  <si>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</si>
  <si>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</si>
  <si>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</si>
  <si>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</si>
  <si>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</si>
  <si>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</si>
  <si>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</si>
  <si>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</si>
  <si>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</si>
  <si>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</si>
  <si>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</si>
  <si>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</si>
  <si>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</si>
  <si>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</si>
  <si>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</si>
  <si>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</si>
  <si>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</si>
  <si>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</si>
  <si>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</si>
  <si>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</si>
  <si>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</si>
  <si>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</si>
  <si>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</si>
  <si>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</si>
  <si>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</si>
  <si>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</si>
  <si>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</si>
  <si>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</si>
  <si>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</si>
  <si>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</si>
  <si>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</si>
  <si>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</si>
  <si>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</si>
  <si>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</si>
  <si>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</si>
  <si>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</si>
  <si>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</si>
  <si>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</si>
  <si>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</si>
  <si>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</si>
  <si>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</si>
  <si>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</si>
  <si>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</si>
  <si>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</si>
  <si>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</si>
  <si>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</si>
  <si>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</si>
  <si>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</si>
  <si>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</si>
  <si>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</si>
  <si>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</si>
  <si>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</si>
  <si>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</si>
  <si>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</si>
  <si>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</si>
  <si>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</si>
  <si>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</si>
  <si>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</si>
  <si>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</si>
  <si>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</si>
  <si>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</si>
  <si>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</si>
  <si>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</si>
  <si>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</si>
  <si>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</si>
  <si>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</si>
  <si>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</si>
  <si>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</si>
  <si>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</si>
  <si>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</si>
  <si>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</si>
  <si>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</si>
  <si>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</si>
  <si>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</si>
  <si>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</si>
  <si>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</si>
  <si>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</si>
  <si>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</si>
  <si>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</si>
  <si>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</si>
  <si>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</si>
  <si>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</si>
  <si>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</si>
  <si>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</si>
  <si>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</si>
  <si>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</si>
  <si>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</si>
  <si>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</si>
  <si>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</si>
  <si>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</si>
  <si>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</si>
  <si>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</si>
  <si>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</si>
  <si>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</si>
  <si>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</si>
  <si>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</si>
  <si>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</si>
  <si>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</si>
  <si>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</si>
  <si>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</si>
  <si>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</si>
  <si>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</si>
  <si>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</si>
  <si>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</si>
  <si>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</si>
  <si>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</si>
  <si>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</si>
  <si>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</si>
  <si>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</si>
  <si>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</si>
  <si>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</si>
  <si>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</si>
  <si>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</si>
  <si>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</si>
  <si>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</si>
  <si>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</si>
  <si>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</si>
  <si>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</si>
  <si>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</si>
  <si>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</si>
  <si>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</si>
  <si>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</si>
  <si>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</si>
  <si>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</si>
  <si>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</si>
  <si>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</si>
  <si>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</si>
  <si>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</si>
  <si>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</si>
  <si>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</si>
  <si>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</si>
  <si>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</si>
  <si>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</si>
  <si>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</si>
  <si>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</si>
  <si>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</si>
  <si>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</si>
  <si>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</si>
  <si>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</si>
  <si>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</si>
  <si>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</si>
  <si>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</si>
  <si>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</si>
  <si>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</si>
  <si>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</si>
  <si>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</si>
  <si>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</si>
  <si>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</si>
  <si>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</si>
  <si>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</si>
  <si>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</si>
  <si>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</si>
  <si>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</si>
  <si>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</si>
  <si>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</si>
  <si>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</si>
  <si>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</si>
  <si>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</si>
  <si>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</si>
  <si>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</si>
  <si>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</si>
  <si>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</si>
  <si>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</si>
  <si>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</si>
  <si>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</si>
  <si>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</si>
  <si>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</si>
  <si>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</si>
  <si>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</si>
  <si>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</si>
  <si>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</si>
  <si>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</si>
  <si>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</si>
  <si>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</si>
  <si>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</si>
  <si>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</si>
  <si>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</si>
  <si>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</si>
  <si>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</si>
  <si>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</si>
  <si>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</si>
  <si>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</si>
  <si>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</si>
  <si>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</si>
  <si>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</si>
  <si>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</si>
  <si>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</si>
  <si>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</si>
  <si>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</si>
  <si>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</si>
  <si>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</si>
  <si>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</si>
  <si>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</si>
  <si>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</si>
  <si>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</si>
  <si>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</si>
  <si>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</si>
  <si>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</si>
  <si>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</si>
  <si>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</si>
  <si>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</si>
  <si>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</si>
  <si>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</si>
  <si>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</si>
  <si>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</si>
  <si>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</si>
  <si>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</si>
  <si>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</si>
  <si>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</si>
  <si>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</si>
  <si>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</si>
  <si>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</si>
  <si>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</si>
  <si>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</si>
  <si>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</si>
  <si>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</si>
  <si>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</si>
  <si>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</si>
  <si>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</si>
  <si>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</si>
  <si>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</si>
  <si>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</si>
  <si>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</si>
  <si>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</si>
  <si>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</si>
  <si>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</si>
  <si>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</si>
  <si>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</si>
  <si>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</si>
  <si>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</si>
  <si>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</si>
  <si>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</si>
  <si>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</si>
  <si>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</si>
  <si>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</si>
  <si>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</si>
  <si>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</si>
  <si>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</si>
  <si>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</si>
  <si>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</si>
  <si>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</si>
  <si>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</si>
  <si>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</si>
  <si>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</si>
  <si>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</si>
  <si>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</si>
  <si>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</si>
  <si>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</si>
  <si>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</si>
  <si>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</si>
  <si>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</si>
  <si>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</si>
  <si>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</si>
  <si>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</si>
  <si>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</si>
  <si>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</si>
  <si>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</si>
  <si>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</si>
  <si>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</si>
  <si>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</si>
  <si>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</si>
  <si>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</si>
  <si>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</si>
  <si>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</si>
  <si>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</si>
  <si>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</si>
  <si>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</si>
  <si>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</si>
  <si>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</si>
  <si>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</si>
  <si>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</si>
  <si>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</si>
  <si>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</si>
  <si>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</si>
  <si>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</si>
  <si>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</si>
  <si>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</si>
  <si>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</si>
  <si>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</si>
  <si>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</si>
  <si>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</si>
  <si>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</si>
  <si>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</si>
  <si>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</si>
  <si>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</si>
  <si>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</si>
  <si>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</si>
  <si>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</si>
  <si>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</si>
  <si>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</si>
  <si>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</si>
  <si>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</si>
  <si>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</si>
  <si>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</si>
  <si>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</si>
  <si>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</si>
  <si>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</si>
  <si>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</si>
  <si>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</si>
  <si>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</si>
  <si>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</si>
  <si>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</si>
  <si>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</si>
  <si>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</si>
  <si>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</si>
  <si>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</si>
  <si>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</si>
  <si>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</si>
  <si>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</si>
  <si>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</si>
  <si>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</si>
  <si>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</si>
  <si>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</si>
  <si>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</si>
  <si>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</si>
  <si>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</si>
  <si>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</si>
  <si>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</si>
  <si>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</si>
  <si>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</si>
  <si>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</si>
  <si>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</si>
  <si>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</si>
  <si>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</si>
  <si>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</si>
  <si>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</si>
  <si>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</si>
  <si>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</si>
  <si>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</si>
  <si>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</si>
  <si>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</si>
  <si>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</si>
  <si>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</si>
  <si>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</si>
  <si>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</si>
  <si>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</si>
  <si>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</si>
  <si>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</si>
  <si>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</si>
  <si>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</si>
  <si>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</si>
  <si>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</si>
  <si>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</si>
  <si>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</si>
  <si>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</si>
  <si>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</si>
  <si>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</si>
  <si>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</si>
  <si>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</si>
  <si>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</si>
  <si>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</si>
  <si>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</si>
  <si>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</si>
  <si>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</si>
  <si>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</si>
  <si>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</si>
  <si>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</si>
  <si>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</si>
  <si>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</si>
  <si>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</si>
  <si>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</si>
  <si>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</si>
  <si>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</si>
  <si>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</si>
  <si>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</si>
  <si>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</si>
  <si>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</si>
  <si>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</si>
  <si>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</si>
  <si>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</si>
  <si>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</si>
  <si>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</si>
  <si>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</si>
  <si>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</si>
  <si>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</si>
  <si>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</si>
  <si>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</si>
  <si>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</si>
  <si>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</si>
  <si>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</si>
  <si>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</si>
  <si>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</si>
  <si>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</si>
  <si>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</si>
  <si>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</si>
  <si>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</si>
  <si>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</si>
  <si>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</si>
  <si>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</si>
  <si>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</si>
  <si>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</si>
  <si>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</si>
  <si>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</si>
  <si>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</si>
  <si>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</si>
  <si>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</si>
  <si>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</si>
  <si>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</si>
  <si>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</si>
  <si>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</si>
  <si>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</si>
  <si>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</si>
  <si>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</si>
  <si>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</si>
  <si>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</si>
  <si>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</si>
  <si>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</si>
  <si>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</si>
  <si>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</si>
  <si>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</si>
  <si>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</si>
  <si>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</si>
  <si>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</si>
  <si>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</si>
  <si>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</si>
  <si>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</si>
  <si>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</si>
  <si>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</si>
  <si>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</si>
  <si>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</si>
  <si>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</si>
  <si>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</si>
  <si>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</si>
  <si>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</si>
  <si>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</si>
  <si>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</si>
  <si>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</si>
  <si>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</si>
  <si>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</si>
  <si>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</si>
  <si>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</si>
  <si>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</si>
  <si>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</si>
  <si>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</si>
  <si>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</si>
  <si>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</si>
  <si>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</si>
  <si>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</si>
  <si>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</si>
  <si>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</si>
  <si>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</si>
  <si>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</si>
  <si>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</si>
  <si>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</si>
  <si>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</si>
  <si>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</si>
  <si>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</si>
  <si>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</si>
  <si>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</si>
  <si>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</si>
  <si>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</si>
  <si>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</si>
  <si>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</si>
  <si>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</si>
  <si>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</si>
  <si>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</si>
  <si>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</si>
  <si>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</si>
  <si>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</si>
  <si>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</si>
  <si>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</si>
  <si>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</si>
  <si>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</si>
  <si>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</si>
  <si>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</si>
  <si>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</si>
  <si>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</si>
  <si>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</si>
  <si>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</si>
  <si>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</si>
  <si>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</si>
  <si>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</si>
  <si>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</si>
  <si>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</si>
  <si>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</si>
  <si>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</si>
  <si>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</si>
  <si>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</si>
  <si>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</si>
  <si>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</si>
  <si>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</si>
  <si>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</si>
  <si>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</si>
  <si>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</si>
  <si>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</si>
  <si>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</si>
  <si>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</si>
  <si>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</si>
  <si>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</si>
  <si>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</si>
  <si>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</si>
  <si>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</si>
  <si>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</si>
  <si>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</si>
  <si>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</si>
  <si>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</si>
  <si>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</si>
  <si>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</si>
  <si>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</si>
  <si>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</si>
  <si>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</si>
  <si>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</si>
  <si>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</si>
  <si>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</si>
  <si>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</si>
  <si>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</si>
  <si>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</si>
  <si>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</si>
  <si>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</si>
  <si>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</si>
  <si>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</si>
  <si>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</si>
  <si>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</si>
  <si>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</si>
  <si>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</si>
  <si>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</si>
  <si>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</si>
  <si>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</si>
  <si>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</si>
  <si>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</si>
  <si>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</si>
  <si>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</si>
  <si>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</si>
  <si>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</si>
  <si>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</si>
  <si>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</si>
  <si>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</si>
  <si>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</si>
  <si>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</si>
  <si>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</si>
  <si>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</si>
  <si>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</si>
  <si>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</si>
  <si>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</si>
  <si>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</si>
  <si>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</si>
  <si>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</si>
  <si>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</si>
  <si>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</si>
  <si>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</si>
  <si>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</si>
  <si>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</si>
  <si>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</si>
  <si>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</si>
  <si>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</si>
  <si>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</si>
  <si>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</si>
  <si>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</si>
  <si>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</si>
  <si>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</si>
  <si>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</si>
  <si>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</si>
  <si>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</si>
  <si>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</si>
  <si>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</si>
  <si>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</si>
  <si>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</si>
  <si>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</si>
  <si>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</si>
  <si>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</si>
  <si>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</si>
  <si>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</si>
  <si>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</si>
  <si>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</si>
  <si>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</si>
  <si>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</si>
  <si>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</si>
  <si>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</si>
  <si>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</si>
  <si>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</si>
  <si>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</si>
  <si>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</si>
  <si>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</si>
  <si>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</si>
  <si>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</si>
  <si>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</si>
  <si>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</si>
  <si>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</si>
  <si>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</si>
  <si>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</si>
  <si>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</si>
  <si>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</si>
  <si>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</si>
  <si>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</si>
  <si>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</si>
  <si>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</si>
  <si>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</si>
  <si>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</si>
  <si>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</si>
  <si>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</si>
  <si>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</si>
  <si>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</si>
  <si>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</si>
  <si>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</si>
  <si>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</si>
  <si>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</si>
  <si>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</si>
  <si>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</si>
  <si>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</si>
  <si>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</si>
  <si>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</si>
  <si>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</si>
  <si>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</si>
  <si>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</si>
  <si>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</si>
  <si>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</si>
  <si>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</si>
  <si>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</si>
  <si>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</si>
  <si>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</si>
  <si>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</si>
  <si>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</si>
  <si>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</si>
  <si>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</si>
  <si>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</si>
  <si>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</si>
  <si>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</si>
  <si>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</si>
  <si>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</si>
  <si>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</si>
  <si>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</si>
  <si>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</si>
  <si>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</si>
  <si>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</si>
  <si>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</si>
  <si>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</si>
  <si>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</si>
  <si>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</si>
  <si>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</si>
  <si>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</si>
  <si>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</si>
  <si>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</si>
  <si>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</si>
  <si>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</si>
  <si>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</si>
  <si>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</si>
  <si>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</si>
  <si>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</si>
  <si>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</si>
  <si>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</si>
  <si>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</si>
  <si>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</si>
  <si>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</si>
  <si>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</si>
  <si>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</si>
  <si>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</si>
  <si>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</si>
  <si>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</si>
  <si>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</si>
  <si>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</si>
  <si>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</si>
  <si>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</si>
  <si>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</si>
  <si>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</si>
  <si>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</si>
  <si>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</si>
  <si>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</si>
  <si>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</si>
  <si>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</si>
  <si>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</si>
  <si>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</si>
  <si>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</si>
  <si>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</si>
  <si>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</si>
  <si>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</si>
  <si>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</si>
  <si>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</si>
  <si>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</si>
  <si>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</si>
  <si>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</si>
  <si>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</si>
  <si>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</si>
  <si>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</si>
  <si>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</si>
  <si>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</si>
  <si>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</si>
  <si>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</si>
  <si>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</si>
  <si>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</si>
  <si>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</si>
  <si>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</si>
  <si>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</si>
  <si>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</si>
  <si>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</si>
  <si>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</si>
  <si>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</si>
  <si>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</si>
  <si>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</si>
  <si>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</si>
  <si>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</si>
  <si>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</si>
  <si>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</si>
  <si>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</si>
  <si>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</si>
  <si>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</si>
  <si>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</si>
  <si>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</si>
  <si>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</si>
  <si>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</si>
  <si>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</si>
  <si>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</si>
  <si>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</si>
  <si>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</si>
  <si>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</si>
  <si>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</si>
  <si>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</si>
  <si>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</si>
  <si>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</si>
  <si>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</si>
  <si>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</si>
  <si>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</si>
  <si>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</si>
  <si>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</si>
  <si>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</si>
  <si>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</si>
  <si>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</si>
  <si>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</si>
  <si>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</si>
  <si>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</si>
  <si>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</si>
  <si>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</si>
  <si>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</si>
  <si>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</si>
  <si>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</si>
  <si>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</si>
  <si>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</si>
  <si>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</si>
  <si>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</si>
  <si>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</si>
  <si>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</si>
  <si>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</si>
  <si>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</si>
  <si>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</si>
  <si>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</si>
  <si>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</si>
  <si>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</si>
  <si>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</si>
  <si>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</si>
  <si>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</si>
  <si>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</si>
  <si>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</si>
  <si>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</si>
  <si>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</si>
  <si>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</si>
  <si>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</si>
  <si>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</si>
  <si>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</si>
  <si>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</si>
  <si>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</si>
  <si>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</si>
  <si>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</si>
  <si>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</si>
  <si>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</si>
  <si>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</si>
  <si>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</si>
  <si>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</si>
  <si>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</si>
  <si>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</si>
  <si>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</si>
  <si>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</si>
  <si>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</si>
  <si>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</si>
  <si>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</si>
  <si>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</si>
  <si>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</si>
  <si>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</si>
  <si>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</si>
  <si>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</si>
  <si>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</si>
  <si>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</si>
  <si>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</si>
  <si>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</si>
  <si>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</si>
  <si>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</si>
  <si>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</si>
  <si>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</si>
  <si>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</si>
  <si>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</si>
  <si>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</si>
  <si>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</si>
  <si>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</si>
  <si>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</si>
  <si>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</si>
  <si>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</si>
  <si>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</si>
  <si>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</si>
  <si>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</si>
  <si>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</si>
  <si>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</si>
  <si>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</si>
  <si>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</si>
  <si>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</si>
  <si>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</si>
  <si>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</si>
  <si>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</si>
  <si>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</si>
  <si>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</si>
  <si>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</si>
  <si>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</si>
  <si>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</si>
  <si>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</si>
  <si>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</si>
  <si>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</si>
  <si>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</si>
  <si>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</si>
  <si>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</si>
  <si>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</si>
  <si>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</si>
  <si>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</si>
  <si>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</si>
  <si>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</si>
  <si>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</si>
  <si>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</si>
  <si>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</si>
  <si>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</si>
  <si>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</si>
  <si>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</si>
  <si>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</si>
  <si>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</si>
  <si>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</si>
  <si>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</si>
  <si>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</si>
  <si>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</si>
  <si>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</si>
  <si>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</si>
  <si>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</si>
  <si>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</si>
  <si>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</si>
  <si>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</si>
  <si>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</si>
  <si>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</si>
  <si>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</si>
  <si>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</si>
  <si>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</si>
  <si>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</si>
  <si>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</si>
  <si>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</si>
  <si>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</si>
  <si>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</si>
  <si>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</si>
  <si>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</si>
  <si>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</si>
  <si>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</si>
  <si>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</si>
  <si>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</si>
  <si>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</si>
  <si>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</si>
  <si>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</si>
  <si>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</si>
  <si>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</si>
  <si>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</si>
  <si>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</si>
  <si>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</si>
  <si>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</si>
  <si>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</si>
  <si>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</si>
  <si>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</si>
  <si>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</si>
  <si>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</si>
  <si>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</si>
  <si>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</si>
  <si>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</si>
  <si>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</si>
  <si>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</si>
  <si>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</si>
  <si>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</si>
  <si>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</si>
  <si>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</si>
  <si>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</si>
  <si>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</si>
  <si>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</si>
  <si>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</si>
  <si>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</si>
  <si>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</si>
  <si>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</si>
  <si>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</si>
  <si>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</si>
  <si>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</si>
  <si>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</si>
  <si>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</si>
  <si>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</si>
  <si>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</si>
  <si>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</si>
  <si>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</si>
  <si>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</si>
  <si>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</si>
  <si>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</si>
  <si>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</si>
  <si>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</si>
  <si>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</si>
  <si>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</si>
  <si>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</si>
  <si>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</si>
  <si>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</si>
  <si>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</si>
  <si>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</si>
  <si>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</si>
  <si>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</si>
  <si>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</si>
  <si>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</si>
  <si>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</si>
  <si>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</si>
  <si>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</si>
  <si>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</si>
  <si>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</si>
  <si>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</si>
  <si>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</si>
  <si>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</si>
  <si>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</si>
  <si>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</si>
  <si>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</si>
  <si>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</si>
  <si>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</si>
  <si>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</si>
  <si>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</si>
  <si>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</si>
  <si>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</si>
  <si>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</si>
  <si>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</si>
  <si>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</si>
  <si>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</si>
  <si>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</si>
  <si>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</si>
  <si>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</si>
  <si>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</si>
  <si>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</si>
  <si>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</si>
  <si>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</si>
  <si>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</si>
  <si>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</si>
  <si>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</si>
  <si>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</si>
  <si>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</si>
  <si>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</si>
  <si>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</si>
  <si>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</si>
  <si>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</si>
  <si>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</si>
  <si>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</si>
  <si>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</si>
  <si>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</si>
  <si>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</si>
  <si>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</si>
  <si>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</si>
  <si>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</si>
  <si>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</si>
  <si>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</si>
  <si>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</si>
  <si>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</si>
  <si>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</si>
  <si>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</si>
  <si>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</si>
  <si>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</si>
  <si>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</si>
  <si>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</si>
  <si>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</si>
  <si>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</si>
  <si>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</si>
  <si>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</si>
  <si>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</si>
  <si>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</si>
  <si>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</si>
  <si>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</si>
  <si>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</si>
  <si>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</si>
  <si>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</si>
  <si>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</si>
  <si>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</si>
  <si>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</si>
  <si>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</si>
  <si>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</si>
  <si>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</si>
  <si>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</si>
  <si>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</si>
  <si>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</si>
  <si>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</si>
  <si>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</si>
  <si>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</si>
  <si>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</si>
  <si>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</si>
  <si>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</si>
  <si>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</si>
  <si>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</si>
  <si>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</si>
  <si>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</si>
  <si>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</si>
  <si>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</si>
  <si>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</si>
  <si>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</si>
  <si>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</si>
  <si>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</si>
  <si>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</si>
  <si>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</si>
  <si>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</si>
  <si>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</si>
  <si>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</si>
  <si>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</si>
  <si>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</si>
  <si>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</si>
  <si>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</si>
  <si>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</si>
  <si>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</si>
  <si>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</si>
  <si>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</si>
  <si>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</si>
  <si>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</si>
  <si>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</si>
  <si>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</si>
  <si>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</si>
  <si>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</si>
  <si>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</si>
  <si>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</si>
  <si>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</si>
  <si>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</si>
  <si>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</si>
  <si>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</si>
  <si>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</si>
  <si>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</si>
  <si>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</si>
  <si>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</si>
  <si>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</si>
  <si>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</si>
  <si>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</si>
  <si>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</si>
  <si>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</si>
  <si>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</si>
  <si>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</si>
  <si>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</si>
  <si>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</si>
  <si>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</si>
  <si>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</si>
  <si>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</si>
  <si>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</si>
  <si>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</si>
  <si>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</si>
  <si>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</si>
  <si>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</si>
  <si>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</si>
  <si>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</si>
  <si>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</si>
  <si>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</si>
  <si>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</si>
  <si>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</si>
  <si>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</si>
  <si>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</si>
  <si>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</si>
  <si>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</si>
  <si>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</si>
  <si>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</si>
  <si>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</si>
  <si>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</si>
  <si>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</si>
  <si>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</si>
  <si>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</si>
  <si>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</si>
  <si>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</si>
  <si>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</si>
  <si>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</si>
  <si>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</si>
  <si>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</si>
  <si>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</si>
  <si>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</si>
  <si>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</si>
  <si>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</si>
  <si>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</si>
  <si>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</si>
  <si>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</si>
  <si>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</si>
  <si>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</si>
  <si>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</si>
  <si>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</si>
  <si>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</si>
  <si>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</si>
  <si>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</si>
  <si>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</si>
  <si>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</si>
  <si>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</si>
  <si>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</si>
  <si>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</si>
  <si>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</si>
  <si>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</si>
  <si>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</si>
  <si>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</si>
  <si>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</si>
  <si>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</si>
  <si>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</si>
  <si>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</si>
  <si>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</si>
  <si>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</si>
  <si>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</si>
  <si>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</si>
  <si>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</si>
  <si>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</si>
  <si>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</si>
  <si>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</si>
  <si>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</si>
  <si>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</si>
  <si>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</si>
  <si>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</si>
  <si>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</si>
  <si>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</si>
  <si>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</si>
  <si>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</si>
  <si>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</si>
  <si>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</si>
  <si>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</si>
  <si>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</si>
  <si>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</si>
  <si>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</si>
  <si>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</si>
  <si>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</si>
  <si>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</si>
  <si>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</si>
  <si>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</si>
  <si>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</si>
  <si>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</si>
  <si>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</si>
  <si>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</si>
  <si>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</si>
  <si>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</si>
  <si>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</si>
  <si>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</si>
  <si>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</si>
  <si>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</si>
  <si>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</si>
  <si>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</si>
  <si>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</si>
  <si>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</si>
  <si>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</si>
  <si>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</si>
  <si>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</si>
  <si>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</si>
  <si>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</si>
  <si>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</si>
  <si>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</si>
  <si>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</si>
  <si>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</si>
  <si>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</si>
  <si>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</si>
  <si>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</si>
  <si>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</si>
  <si>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</si>
  <si>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</si>
  <si>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</si>
  <si>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</si>
  <si>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</si>
  <si>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</si>
  <si>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</si>
  <si>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</si>
  <si>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</si>
  <si>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</si>
  <si>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</si>
  <si>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</si>
  <si>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</si>
  <si>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</si>
  <si>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</si>
  <si>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</si>
  <si>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</si>
  <si>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</si>
  <si>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</si>
  <si>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</si>
  <si>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</si>
  <si>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</si>
  <si>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</si>
  <si>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</si>
  <si>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</si>
  <si>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</si>
  <si>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</si>
  <si>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</si>
  <si>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</si>
  <si>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</si>
  <si>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</si>
  <si>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</si>
  <si>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</si>
  <si>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</si>
  <si>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</si>
  <si>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</si>
  <si>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</si>
  <si>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</si>
  <si>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</si>
  <si>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</si>
  <si>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</si>
  <si>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</si>
  <si>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</si>
  <si>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</si>
  <si>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</si>
  <si>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</si>
  <si>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</si>
  <si>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</si>
  <si>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</si>
  <si>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</si>
  <si>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</si>
  <si>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</si>
  <si>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</si>
  <si>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</si>
  <si>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</si>
  <si>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</si>
  <si>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</si>
  <si>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</si>
  <si>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</si>
  <si>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</si>
  <si>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</si>
  <si>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</si>
  <si>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</si>
  <si>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</si>
  <si>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</si>
  <si>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</si>
  <si>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</si>
  <si>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</si>
  <si>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</si>
  <si>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</si>
  <si>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</si>
  <si>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</si>
  <si>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</si>
  <si>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</si>
  <si>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</si>
  <si>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</si>
  <si>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</si>
  <si>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</si>
  <si>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</si>
  <si>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</si>
  <si>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</si>
  <si>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</si>
  <si>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</si>
  <si>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</si>
  <si>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</si>
  <si>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</si>
  <si>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</si>
  <si>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</si>
  <si>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</si>
  <si>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</si>
  <si>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</si>
  <si>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</si>
  <si>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</si>
  <si>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</si>
  <si>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</si>
  <si>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</si>
  <si>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</si>
  <si>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</si>
  <si>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</si>
  <si>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</si>
  <si>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</si>
  <si>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</si>
  <si>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</si>
  <si>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</si>
  <si>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</si>
  <si>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</si>
  <si>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</si>
  <si>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</si>
  <si>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</si>
  <si>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</si>
  <si>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</si>
  <si>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</si>
  <si>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</si>
  <si>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</si>
  <si>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</si>
  <si>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</si>
  <si>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</si>
  <si>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</si>
  <si>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</si>
  <si>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</si>
  <si>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</si>
  <si>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</si>
  <si>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</si>
  <si>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</si>
  <si>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</si>
  <si>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</si>
  <si>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</si>
  <si>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</si>
  <si>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</si>
  <si>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</si>
  <si>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</si>
  <si>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</si>
  <si>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</si>
  <si>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</si>
  <si>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</si>
  <si>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</si>
  <si>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</si>
  <si>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</si>
  <si>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</si>
  <si>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</si>
  <si>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</si>
  <si>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</si>
  <si>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</si>
  <si>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</si>
  <si>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</si>
  <si>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</si>
  <si>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</si>
  <si>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</si>
  <si>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</si>
  <si>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</si>
  <si>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</si>
  <si>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</si>
  <si>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</si>
  <si>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</si>
  <si>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</si>
  <si>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</si>
  <si>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</si>
  <si>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</si>
  <si>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</si>
  <si>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</si>
  <si>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</si>
  <si>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</si>
  <si>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</si>
  <si>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</si>
  <si>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</si>
  <si>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</si>
  <si>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</si>
  <si>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</si>
  <si>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</si>
  <si>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</si>
  <si>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</si>
  <si>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</si>
  <si>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</si>
  <si>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</si>
  <si>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</si>
  <si>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</si>
  <si>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</si>
  <si>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</si>
  <si>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</si>
  <si>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</si>
  <si>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</si>
  <si>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</si>
  <si>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</si>
  <si>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</si>
  <si>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</si>
  <si>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</si>
  <si>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</si>
  <si>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</si>
  <si>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</si>
  <si>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</si>
  <si>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</si>
  <si>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</si>
  <si>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</si>
  <si>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</si>
  <si>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</si>
  <si>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</si>
  <si>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</si>
  <si>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</si>
  <si>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</si>
  <si>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</si>
  <si>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</si>
  <si>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</si>
  <si>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</si>
  <si>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</si>
  <si>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</si>
  <si>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</si>
  <si>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</si>
  <si>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</si>
  <si>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</si>
  <si>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</si>
  <si>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</si>
  <si>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</si>
  <si>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</si>
  <si>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</si>
  <si>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</si>
  <si>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</si>
  <si>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</si>
  <si>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</si>
  <si>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</si>
  <si>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</si>
  <si>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</si>
  <si>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</si>
  <si>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</si>
  <si>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</si>
  <si>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</si>
  <si>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</si>
  <si>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</si>
  <si>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</si>
  <si>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</si>
  <si>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</si>
  <si>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</si>
  <si>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</si>
  <si>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</si>
  <si>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</si>
  <si>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</si>
  <si>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</si>
  <si>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</si>
  <si>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</si>
  <si>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</si>
  <si>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</si>
  <si>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</si>
  <si>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</si>
  <si>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</si>
  <si>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</si>
  <si>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</si>
  <si>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</si>
  <si>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</si>
  <si>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</si>
  <si>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</si>
  <si>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</si>
  <si>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</si>
  <si>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</si>
  <si>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</si>
  <si>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</si>
  <si>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</si>
  <si>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</si>
  <si>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</si>
  <si>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</si>
  <si>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</si>
  <si>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</si>
  <si>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</si>
  <si>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</si>
  <si>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</si>
  <si>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</si>
  <si>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</si>
  <si>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</si>
  <si>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</si>
  <si>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</si>
  <si>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</si>
  <si>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</si>
  <si>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</si>
  <si>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</si>
  <si>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</si>
  <si>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</si>
  <si>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</si>
  <si>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</si>
  <si>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</si>
  <si>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</si>
  <si>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</si>
  <si>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</si>
  <si>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</si>
  <si>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</si>
  <si>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</si>
  <si>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</si>
  <si>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</si>
  <si>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</si>
  <si>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</si>
  <si>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</si>
  <si>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</si>
  <si>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</si>
  <si>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</si>
  <si>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</si>
  <si>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</si>
  <si>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</si>
  <si>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</si>
  <si>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</si>
  <si>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</si>
  <si>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</si>
  <si>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</si>
  <si>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</si>
  <si>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</si>
  <si>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</si>
  <si>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</si>
  <si>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</si>
  <si>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</si>
  <si>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</si>
  <si>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</si>
  <si>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</si>
  <si>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</si>
  <si>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</si>
  <si>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</si>
  <si>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</si>
  <si>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</si>
  <si>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</si>
  <si>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</si>
  <si>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</si>
  <si>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</si>
  <si>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</si>
  <si>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</si>
  <si>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</si>
  <si>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</si>
  <si>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</si>
  <si>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</si>
  <si>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</si>
  <si>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</si>
  <si>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</si>
  <si>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</si>
  <si>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</si>
  <si>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</si>
  <si>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</si>
  <si>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</si>
  <si>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</si>
  <si>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</si>
  <si>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</si>
  <si>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</si>
  <si>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</si>
  <si>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</si>
  <si>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</si>
  <si>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</si>
  <si>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</si>
  <si>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</si>
  <si>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</si>
  <si>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</si>
  <si>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</si>
  <si>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</si>
  <si>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</si>
  <si>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</si>
  <si>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</si>
  <si>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</si>
  <si>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</si>
  <si>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</si>
  <si>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</si>
  <si>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</si>
  <si>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</si>
  <si>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</si>
  <si>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</si>
  <si>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</si>
  <si>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</si>
  <si>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</si>
  <si>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</si>
  <si>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</si>
  <si>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</si>
  <si>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</si>
  <si>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</si>
  <si>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</si>
  <si>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</si>
  <si>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</si>
  <si>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</si>
  <si>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</si>
  <si>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</si>
  <si>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</si>
  <si>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</si>
  <si>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</si>
  <si>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</si>
  <si>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</si>
  <si>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</si>
  <si>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</si>
  <si>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</si>
  <si>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</si>
  <si>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</si>
  <si>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</si>
  <si>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</si>
  <si>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</si>
  <si>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</si>
  <si>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</si>
  <si>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</si>
  <si>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</si>
  <si>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</si>
  <si>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</si>
  <si>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</si>
  <si>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</si>
  <si>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</si>
  <si>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</si>
  <si>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</si>
  <si>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</si>
  <si>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</si>
  <si>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</si>
  <si>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</si>
  <si>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</si>
  <si>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</si>
  <si>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</si>
  <si>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</si>
  <si>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</si>
  <si>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</si>
  <si>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</si>
  <si>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</si>
  <si>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</si>
  <si>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</si>
  <si>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</si>
  <si>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</si>
  <si>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</si>
  <si>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</si>
  <si>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</si>
  <si>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</si>
  <si>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</si>
  <si>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</si>
  <si>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</si>
  <si>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</si>
  <si>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</si>
  <si>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</si>
  <si>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</si>
  <si>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</si>
  <si>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</si>
  <si>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</si>
  <si>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</si>
  <si>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</si>
  <si>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</si>
  <si>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</si>
  <si>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</si>
  <si>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</si>
  <si>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</si>
  <si>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</si>
  <si>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</si>
  <si>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</si>
  <si>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</si>
  <si>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</si>
  <si>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</si>
  <si>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</si>
  <si>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</si>
  <si>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</si>
  <si>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</si>
  <si>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</si>
  <si>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</si>
  <si>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</si>
  <si>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</si>
  <si>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</si>
  <si>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</si>
  <si>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</si>
  <si>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</si>
  <si>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</si>
  <si>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</si>
  <si>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</si>
  <si>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</si>
  <si>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</si>
  <si>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</si>
  <si>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</si>
  <si>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</si>
  <si>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</si>
  <si>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</si>
  <si>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</si>
  <si>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</si>
  <si>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</si>
  <si>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</si>
  <si>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</si>
  <si>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</si>
  <si>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</si>
  <si>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</si>
  <si>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</si>
  <si>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</si>
  <si>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</si>
  <si>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</si>
  <si>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</si>
  <si>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</si>
  <si>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</si>
  <si>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</si>
  <si>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</si>
  <si>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</si>
  <si>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</si>
  <si>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</si>
  <si>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</si>
  <si>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</si>
  <si>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</si>
  <si>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</si>
  <si>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</si>
  <si>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</si>
  <si>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</si>
  <si>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</si>
  <si>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</si>
  <si>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</si>
  <si>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</si>
  <si>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</si>
  <si>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</si>
  <si>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</si>
  <si>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</si>
  <si>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</si>
  <si>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</si>
  <si>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</si>
  <si>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</si>
  <si>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</si>
  <si>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</si>
  <si>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</si>
  <si>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</si>
  <si>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</si>
  <si>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</si>
  <si>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</si>
  <si>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</si>
  <si>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</si>
  <si>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</si>
  <si>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</si>
  <si>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</si>
  <si>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</si>
  <si>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</si>
  <si>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</si>
  <si>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</si>
  <si>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</si>
  <si>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</si>
  <si>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</si>
  <si>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</si>
  <si>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</si>
  <si>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</si>
  <si>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</si>
  <si>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</si>
  <si>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</si>
  <si>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</si>
  <si>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</si>
  <si>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</si>
  <si>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</si>
  <si>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</si>
  <si>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</si>
  <si>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</si>
  <si>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</si>
  <si>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</si>
  <si>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</si>
  <si>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</si>
  <si>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</si>
  <si>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</si>
  <si>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</si>
  <si>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</si>
  <si>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</si>
  <si>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</si>
  <si>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</si>
  <si>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</si>
  <si>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</si>
  <si>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</si>
  <si>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</si>
  <si>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</si>
  <si>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</si>
  <si>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</si>
  <si>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</si>
  <si>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</si>
  <si>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</si>
  <si>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</si>
  <si>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</si>
  <si>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</si>
  <si>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</si>
  <si>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</si>
  <si>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</si>
  <si>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</si>
  <si>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</si>
  <si>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</si>
  <si>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</si>
  <si>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</si>
  <si>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</si>
  <si>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</si>
  <si>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</si>
  <si>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</si>
  <si>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</si>
  <si>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</si>
  <si>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</si>
  <si>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</si>
  <si>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</si>
  <si>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</si>
  <si>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</si>
  <si>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</si>
  <si>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</si>
  <si>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</si>
  <si>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</si>
  <si>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</si>
  <si>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</si>
  <si>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</si>
  <si>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</si>
  <si>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</si>
  <si>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</si>
  <si>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</si>
  <si>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</si>
  <si>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</si>
  <si>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</si>
  <si>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</si>
  <si>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</si>
  <si>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</si>
  <si>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</si>
  <si>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</si>
  <si>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</si>
  <si>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</si>
  <si>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</si>
  <si>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</si>
  <si>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</si>
  <si>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</si>
  <si>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</si>
  <si>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</si>
  <si>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</si>
  <si>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</si>
  <si>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</si>
  <si>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</si>
  <si>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</si>
  <si>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</si>
  <si>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</si>
  <si>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</si>
  <si>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</si>
  <si>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</si>
  <si>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</si>
  <si>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</si>
  <si>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</si>
  <si>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</si>
  <si>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</si>
  <si>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</si>
  <si>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</si>
  <si>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</si>
  <si>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</si>
  <si>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</si>
  <si>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</si>
  <si>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</si>
  <si>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</si>
  <si>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</si>
  <si>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</si>
  <si>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</si>
  <si>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</si>
  <si>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</si>
  <si>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</si>
  <si>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</si>
  <si>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</si>
  <si>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</si>
  <si>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</si>
  <si>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</si>
  <si>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</si>
  <si>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</si>
  <si>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</si>
  <si>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</si>
  <si>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</si>
  <si>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</si>
  <si>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</si>
  <si>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</si>
  <si>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</si>
  <si>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</si>
  <si>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</si>
  <si>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</si>
  <si>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</si>
  <si>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</si>
  <si>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</si>
  <si>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</si>
  <si>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</si>
  <si>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</si>
  <si>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</si>
  <si>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</si>
  <si>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</si>
  <si>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</si>
  <si>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</si>
  <si>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</si>
  <si>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</si>
  <si>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</si>
  <si>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</si>
  <si>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</si>
  <si>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</si>
  <si>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</si>
  <si>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</si>
  <si>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</si>
  <si>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</si>
  <si>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</si>
  <si>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</si>
  <si>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</si>
  <si>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</si>
  <si>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</si>
  <si>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</si>
  <si>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</si>
  <si>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</si>
  <si>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</si>
  <si>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</si>
  <si>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</si>
  <si>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</si>
  <si>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</si>
  <si>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</si>
  <si>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</si>
  <si>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</si>
  <si>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</si>
  <si>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</si>
  <si>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</si>
  <si>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</si>
  <si>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</si>
  <si>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</si>
  <si>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</si>
  <si>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</si>
  <si>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</si>
  <si>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</si>
  <si>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</si>
  <si>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</si>
  <si>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</si>
  <si>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</si>
  <si>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</si>
  <si>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</si>
  <si>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</si>
  <si>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</si>
  <si>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</si>
  <si>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</si>
  <si>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</si>
  <si>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</si>
  <si>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</si>
  <si>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</si>
  <si>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</si>
  <si>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</si>
  <si>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</si>
  <si>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</si>
  <si>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</si>
  <si>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</si>
  <si>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</si>
  <si>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</si>
  <si>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</si>
  <si>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</si>
  <si>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</si>
  <si>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</si>
  <si>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</si>
  <si>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</si>
  <si>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</si>
  <si>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</si>
  <si>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</si>
  <si>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</si>
  <si>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</si>
  <si>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</si>
  <si>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</si>
  <si>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</si>
  <si>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</si>
  <si>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</si>
  <si>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</si>
  <si>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</si>
  <si>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</si>
  <si>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</si>
  <si>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</si>
  <si>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</si>
  <si>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</si>
  <si>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</si>
  <si>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</si>
  <si>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</si>
  <si>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</si>
  <si>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</si>
  <si>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</si>
  <si>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</si>
  <si>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</si>
  <si>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</si>
  <si>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</si>
  <si>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</si>
  <si>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</si>
  <si>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</si>
  <si>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</si>
  <si>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</si>
  <si>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</si>
  <si>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</si>
  <si>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</si>
  <si>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</si>
  <si>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</si>
  <si>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</si>
  <si>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</si>
  <si>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</si>
  <si>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</si>
  <si>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</si>
  <si>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</si>
  <si>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</si>
  <si>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</si>
  <si>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</si>
  <si>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</si>
  <si>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</si>
  <si>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</si>
  <si>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</si>
  <si>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</si>
  <si>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</si>
  <si>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</si>
  <si>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</si>
  <si>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</si>
  <si>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</si>
  <si>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</si>
  <si>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</si>
  <si>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</si>
  <si>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</si>
  <si>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</si>
  <si>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</si>
  <si>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</si>
  <si>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</si>
  <si>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</si>
  <si>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</si>
  <si>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</si>
  <si>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</si>
  <si>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</si>
  <si>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</si>
  <si>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</si>
  <si>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</si>
  <si>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</si>
  <si>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</si>
  <si>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</si>
  <si>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</si>
  <si>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</si>
  <si>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</si>
  <si>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</si>
  <si>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</si>
  <si>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</si>
  <si>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</si>
  <si>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</si>
  <si>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</si>
  <si>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</si>
  <si>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</si>
  <si>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</si>
  <si>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</si>
  <si>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</si>
  <si>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</si>
  <si>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</si>
  <si>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</si>
  <si>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</si>
  <si>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</si>
  <si>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</si>
  <si>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</si>
  <si>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</si>
  <si>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</si>
  <si>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</si>
  <si>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</si>
  <si>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</si>
  <si>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</si>
  <si>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</si>
  <si>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</si>
  <si>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</si>
  <si>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</si>
  <si>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</si>
  <si>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</si>
  <si>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</si>
  <si>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</si>
  <si>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</si>
  <si>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</si>
  <si>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</si>
  <si>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</si>
  <si>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</si>
  <si>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</si>
  <si>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</si>
  <si>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</si>
  <si>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</si>
  <si>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</si>
  <si>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</si>
  <si>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</si>
  <si>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</si>
  <si>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</si>
  <si>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</si>
  <si>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</si>
  <si>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</si>
  <si>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</si>
  <si>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</si>
  <si>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</si>
  <si>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</si>
  <si>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</si>
  <si>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</si>
  <si>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</si>
  <si>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</si>
  <si>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</si>
  <si>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</si>
  <si>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</si>
  <si>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</si>
  <si>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</si>
  <si>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</si>
  <si>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</si>
  <si>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</si>
  <si>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</si>
  <si>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</si>
  <si>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</si>
  <si>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</si>
  <si>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</si>
  <si>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</si>
  <si>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</si>
  <si>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</si>
  <si>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</si>
  <si>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</si>
  <si>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</si>
  <si>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</si>
  <si>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</si>
  <si>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</si>
  <si>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</si>
  <si>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</si>
  <si>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</si>
  <si>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</si>
  <si>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</si>
  <si>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</si>
  <si>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</si>
  <si>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</si>
  <si>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</si>
  <si>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</si>
  <si>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</si>
  <si>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</si>
  <si>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</si>
  <si>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</si>
  <si>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</si>
  <si>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</si>
  <si>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</si>
  <si>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</si>
  <si>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</si>
  <si>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</si>
  <si>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</si>
  <si>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</si>
  <si>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</si>
  <si>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</si>
  <si>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</si>
  <si>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</si>
  <si>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</si>
  <si>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</si>
  <si>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</si>
  <si>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</si>
  <si>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</si>
  <si>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</si>
  <si>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</si>
  <si>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</si>
  <si>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</si>
  <si>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</si>
  <si>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</si>
  <si>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</si>
  <si>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</si>
  <si>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</si>
  <si>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</si>
  <si>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</si>
  <si>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</si>
  <si>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</si>
  <si>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</si>
  <si>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</si>
  <si>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</si>
  <si>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</si>
  <si>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</si>
  <si>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</si>
  <si>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</si>
  <si>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</si>
  <si>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</si>
  <si>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</si>
  <si>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</si>
  <si>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</si>
  <si>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</si>
  <si>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</si>
  <si>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</si>
  <si>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</si>
  <si>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</si>
  <si>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</si>
  <si>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</si>
  <si>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</si>
  <si>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</si>
  <si>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</si>
  <si>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</si>
  <si>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</si>
  <si>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</si>
  <si>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</si>
  <si>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</si>
  <si>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</si>
  <si>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</si>
  <si>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</si>
  <si>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</si>
  <si>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</si>
  <si>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</si>
  <si>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</si>
  <si>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</si>
  <si>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</si>
  <si>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</si>
  <si>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</si>
  <si>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</si>
  <si>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</si>
  <si>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</si>
  <si>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</si>
  <si>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</si>
  <si>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</si>
  <si>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</si>
  <si>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</si>
  <si>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</si>
  <si>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</si>
  <si>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</si>
  <si>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</si>
  <si>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</si>
  <si>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</si>
  <si>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</si>
  <si>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</si>
  <si>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</si>
  <si>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</si>
  <si>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</si>
  <si>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</si>
  <si>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</si>
  <si>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</si>
  <si>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</si>
  <si>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</si>
  <si>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</si>
  <si>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</si>
  <si>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</si>
  <si>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</si>
  <si>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</si>
  <si>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</si>
  <si>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</si>
  <si>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</si>
  <si>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</si>
  <si>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</si>
  <si>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</si>
  <si>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</si>
  <si>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</si>
  <si>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</si>
  <si>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</si>
  <si>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</si>
  <si>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</si>
  <si>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</si>
  <si>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</si>
  <si>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</si>
  <si>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</si>
  <si>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</si>
  <si>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</si>
  <si>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</si>
  <si>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</si>
  <si>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</si>
  <si>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</si>
  <si>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</si>
  <si>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</si>
  <si>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</si>
  <si>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</si>
  <si>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</si>
  <si>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</si>
  <si>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</si>
  <si>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</si>
  <si>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</si>
  <si>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</si>
  <si>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</si>
  <si>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</si>
  <si>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</si>
  <si>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</si>
  <si>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</si>
  <si>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</si>
  <si>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</si>
  <si>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</si>
  <si>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</si>
  <si>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</si>
  <si>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</si>
  <si>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</si>
  <si>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</si>
  <si>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</si>
  <si>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</si>
  <si>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</si>
  <si>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</si>
  <si>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</si>
  <si>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</si>
  <si>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</si>
  <si>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</si>
  <si>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</si>
  <si>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</si>
  <si>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</si>
  <si>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</si>
  <si>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</si>
  <si>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</si>
  <si>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</si>
  <si>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</si>
  <si>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</si>
  <si>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</si>
  <si>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</si>
  <si>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</si>
  <si>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</si>
  <si>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</si>
  <si>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</si>
  <si>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</si>
  <si>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</si>
  <si>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</si>
  <si>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</si>
  <si>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</si>
  <si>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</si>
  <si>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</si>
  <si>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</si>
  <si>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</si>
  <si>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</si>
  <si>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</si>
  <si>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</si>
  <si>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</si>
  <si>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</si>
  <si>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</si>
  <si>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</si>
  <si>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</si>
  <si>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</si>
  <si>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</si>
  <si>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</si>
  <si>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</si>
  <si>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</si>
  <si>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</si>
  <si>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</si>
  <si>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</si>
  <si>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</si>
  <si>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</si>
  <si>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</si>
  <si>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</si>
  <si>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</si>
  <si>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</si>
  <si>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</si>
  <si>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</si>
  <si>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</si>
  <si>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</si>
  <si>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</si>
  <si>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</si>
  <si>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</si>
  <si>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</si>
  <si>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</si>
  <si>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</si>
  <si>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</si>
  <si>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</si>
  <si>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</si>
  <si>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</si>
  <si>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</si>
  <si>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</si>
  <si>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</si>
  <si>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</si>
  <si>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</si>
  <si>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</si>
  <si>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</si>
  <si>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</si>
  <si>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</si>
  <si>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</si>
  <si>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</si>
  <si>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</si>
  <si>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</si>
  <si>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</si>
  <si>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</si>
  <si>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</si>
  <si>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</si>
  <si>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</si>
  <si>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</si>
  <si>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</si>
  <si>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</si>
  <si>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</si>
  <si>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</si>
  <si>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</si>
  <si>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</si>
  <si>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</si>
  <si>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</si>
  <si>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</si>
  <si>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</si>
  <si>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</si>
  <si>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</si>
  <si>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</si>
  <si>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</si>
  <si>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</si>
  <si>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</si>
  <si>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</si>
  <si>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</si>
  <si>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</si>
  <si>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</si>
  <si>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</si>
  <si>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</si>
  <si>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</si>
  <si>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</si>
  <si>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</si>
  <si>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</si>
  <si>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</si>
  <si>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</si>
  <si>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</si>
  <si>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</si>
  <si>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</si>
  <si>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</si>
  <si>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</si>
  <si>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</si>
  <si>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</si>
  <si>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</si>
  <si>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</si>
  <si>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</si>
  <si>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</si>
  <si>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</si>
  <si>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</si>
  <si>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</si>
  <si>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</si>
  <si>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</si>
  <si>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</si>
  <si>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</si>
  <si>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</si>
  <si>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</si>
  <si>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</si>
  <si>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</si>
  <si>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</si>
  <si>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</si>
  <si>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</si>
  <si>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</si>
  <si>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</si>
  <si>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</si>
  <si>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</si>
  <si>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</si>
  <si>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</si>
  <si>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</si>
  <si>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</si>
  <si>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</si>
  <si>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</si>
  <si>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</si>
  <si>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</si>
  <si>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</si>
  <si>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</si>
  <si>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</si>
  <si>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</si>
  <si>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</si>
  <si>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</si>
  <si>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</si>
  <si>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</si>
  <si>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</si>
  <si>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</si>
  <si>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</si>
  <si>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</si>
  <si>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</si>
  <si>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</si>
  <si>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</si>
  <si>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</si>
  <si>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</si>
  <si>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</si>
  <si>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</si>
  <si>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</si>
  <si>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</si>
  <si>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</si>
  <si>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</si>
  <si>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</si>
  <si>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</si>
  <si>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</si>
  <si>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</si>
  <si>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</si>
  <si>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</si>
  <si>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</si>
  <si>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</si>
  <si>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</si>
  <si>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</si>
  <si>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</si>
  <si>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</si>
  <si>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</si>
  <si>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</si>
  <si>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</si>
  <si>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</si>
  <si>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</si>
  <si>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</si>
  <si>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</si>
  <si>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</si>
  <si>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</si>
  <si>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</si>
  <si>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</si>
  <si>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</si>
  <si>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</si>
  <si>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</si>
  <si>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</si>
  <si>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</si>
  <si>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</si>
  <si>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</si>
  <si>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</si>
  <si>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</si>
  <si>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</si>
  <si>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</si>
  <si>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</si>
  <si>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</si>
  <si>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</si>
  <si>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</si>
  <si>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</si>
  <si>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</si>
  <si>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</si>
  <si>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</si>
  <si>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</si>
  <si>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</si>
  <si>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</si>
  <si>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</si>
  <si>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</si>
  <si>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</si>
  <si>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</si>
  <si>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</si>
  <si>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</si>
  <si>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</si>
  <si>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</si>
  <si>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</si>
  <si>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</si>
  <si>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</si>
  <si>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</si>
  <si>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</si>
  <si>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</si>
  <si>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</si>
  <si>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</si>
  <si>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</si>
  <si>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</si>
  <si>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</si>
  <si>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</si>
  <si>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</si>
  <si>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</si>
  <si>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</si>
  <si>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</si>
  <si>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</si>
  <si>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</si>
  <si>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</si>
  <si>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</si>
  <si>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</si>
  <si>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</si>
  <si>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</si>
  <si>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</si>
  <si>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</si>
  <si>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</si>
  <si>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</si>
  <si>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</si>
  <si>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</si>
  <si>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</si>
  <si>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</si>
  <si>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</si>
  <si>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</si>
  <si>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</si>
  <si>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</si>
  <si>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</si>
  <si>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</si>
  <si>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</si>
  <si>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</si>
  <si>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</si>
  <si>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</si>
  <si>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</si>
  <si>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</si>
  <si>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</si>
  <si>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</si>
  <si>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</si>
  <si>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</si>
  <si>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</si>
  <si>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</si>
  <si>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</si>
  <si>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</si>
  <si>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</si>
  <si>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</si>
  <si>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</si>
  <si>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</si>
  <si>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</si>
  <si>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</si>
  <si>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</si>
  <si>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</si>
  <si>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</si>
  <si>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</si>
  <si>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</si>
  <si>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</si>
  <si>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</si>
  <si>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</si>
  <si>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</si>
  <si>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</si>
  <si>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</si>
  <si>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</si>
  <si>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</si>
  <si>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</si>
  <si>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</si>
  <si>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</si>
  <si>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</si>
  <si>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</si>
  <si>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</si>
  <si>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</si>
  <si>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</si>
  <si>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</si>
  <si>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</si>
  <si>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</si>
  <si>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</si>
  <si>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</si>
  <si>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</si>
  <si>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</si>
  <si>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</si>
  <si>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</si>
  <si>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</si>
  <si>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</si>
  <si>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</si>
  <si>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</si>
  <si>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</si>
  <si>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</si>
  <si>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</si>
  <si>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</si>
  <si>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</si>
  <si>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</si>
  <si>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</si>
  <si>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</si>
  <si>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</si>
  <si>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</si>
  <si>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</si>
  <si>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</si>
  <si>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</si>
  <si>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</si>
  <si>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</si>
  <si>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</si>
  <si>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</si>
  <si>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</si>
  <si>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</si>
  <si>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</si>
  <si>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</si>
  <si>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</si>
  <si>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</si>
  <si>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</si>
  <si>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</si>
  <si>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</si>
  <si>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</si>
  <si>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</si>
  <si>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</si>
  <si>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</si>
  <si>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</si>
  <si>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</si>
  <si>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</si>
  <si>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</si>
  <si>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</si>
  <si>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</si>
  <si>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</si>
  <si>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</si>
  <si>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</si>
  <si>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</si>
  <si>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</si>
  <si>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</si>
  <si>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</si>
  <si>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</si>
  <si>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</si>
  <si>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</si>
  <si>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</si>
  <si>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</si>
  <si>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</si>
  <si>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</si>
  <si>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</si>
  <si>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</si>
  <si>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</si>
  <si>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</si>
  <si>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</si>
  <si>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</si>
  <si>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</si>
  <si>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</si>
  <si>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</si>
  <si>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</si>
  <si>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</si>
  <si>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</si>
  <si>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</si>
  <si>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</si>
  <si>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</si>
  <si>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</si>
  <si>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</si>
  <si>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</si>
  <si>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</si>
  <si>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</si>
  <si>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</si>
  <si>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</si>
  <si>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</si>
  <si>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</si>
  <si>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</si>
  <si>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</si>
  <si>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</si>
  <si>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</si>
  <si>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</si>
  <si>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</si>
  <si>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</si>
  <si>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</si>
  <si>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</si>
  <si>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</si>
  <si>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</si>
  <si>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</si>
  <si>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</si>
  <si>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</si>
  <si>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</si>
  <si>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</si>
  <si>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</si>
  <si>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</si>
  <si>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</si>
  <si>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</si>
  <si>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</si>
  <si>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</si>
  <si>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</si>
  <si>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</si>
  <si>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</si>
  <si>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</si>
  <si>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</si>
  <si>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</si>
  <si>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</si>
  <si>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</si>
  <si>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</si>
  <si>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</si>
  <si>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</si>
  <si>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</si>
  <si>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</si>
  <si>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</si>
  <si>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</si>
  <si>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</si>
  <si>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</si>
  <si>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</si>
  <si>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</si>
  <si>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</si>
  <si>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</si>
  <si>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</si>
  <si>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</si>
  <si>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</si>
  <si>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</si>
  <si>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</si>
  <si>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</si>
  <si>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</si>
  <si>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</si>
  <si>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</si>
  <si>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</si>
  <si>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</si>
  <si>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</si>
  <si>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</si>
  <si>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</si>
  <si>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</si>
  <si>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</si>
  <si>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</si>
  <si>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</si>
  <si>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</si>
  <si>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</si>
  <si>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</si>
  <si>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</si>
  <si>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</si>
  <si>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</si>
  <si>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</si>
  <si>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</si>
  <si>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</si>
  <si>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</si>
  <si>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</si>
  <si>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</si>
  <si>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</si>
  <si>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</si>
  <si>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</si>
  <si>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</si>
  <si>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</si>
  <si>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</si>
  <si>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</si>
  <si>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</si>
  <si>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</si>
  <si>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</si>
  <si>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</si>
  <si>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</si>
  <si>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</si>
  <si>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</si>
  <si>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</si>
  <si>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</si>
  <si>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</si>
  <si>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</si>
  <si>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</si>
  <si>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</si>
  <si>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</si>
  <si>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</si>
  <si>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</si>
  <si>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</si>
  <si>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</si>
  <si>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</si>
  <si>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</si>
  <si>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</si>
  <si>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</si>
  <si>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</si>
  <si>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</si>
  <si>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</si>
  <si>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</si>
  <si>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</si>
  <si>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</si>
  <si>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</si>
  <si>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</si>
  <si>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</si>
  <si>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</si>
  <si>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</si>
  <si>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</si>
  <si>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</si>
  <si>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</si>
  <si>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</si>
  <si>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</si>
  <si>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</si>
  <si>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</si>
  <si>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</si>
  <si>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</si>
  <si>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</si>
  <si>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</si>
  <si>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</si>
  <si>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</si>
  <si>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</si>
  <si>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</si>
  <si>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</si>
  <si>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</si>
  <si>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</si>
  <si>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</si>
  <si>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</si>
  <si>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</si>
  <si>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</si>
  <si>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</si>
  <si>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</si>
  <si>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</si>
  <si>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</si>
  <si>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</si>
  <si>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</si>
  <si>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</si>
  <si>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</si>
  <si>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</si>
  <si>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</si>
  <si>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</si>
  <si>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</si>
  <si>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</si>
  <si>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</si>
  <si>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</si>
  <si>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</si>
  <si>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</si>
  <si>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</si>
  <si>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</si>
  <si>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</si>
  <si>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</si>
  <si>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</si>
  <si>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</si>
  <si>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</si>
  <si>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</si>
  <si>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</si>
  <si>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</si>
  <si>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</si>
  <si>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</si>
  <si>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</si>
  <si>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</si>
  <si>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</si>
  <si>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</si>
  <si>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</si>
  <si>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</si>
  <si>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</si>
  <si>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</si>
  <si>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</si>
  <si>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</si>
  <si>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</si>
  <si>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</si>
  <si>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</si>
  <si>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</si>
  <si>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</si>
  <si>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</si>
  <si>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</si>
  <si>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</si>
  <si>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</si>
  <si>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</si>
  <si>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</si>
  <si>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</si>
  <si>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</si>
  <si>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</si>
  <si>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</si>
  <si>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</si>
  <si>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</si>
  <si>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</si>
  <si>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</si>
  <si>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</si>
  <si>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</si>
  <si>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</si>
  <si>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</si>
  <si>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</si>
  <si>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</si>
  <si>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</si>
  <si>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</si>
  <si>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</si>
  <si>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</si>
  <si>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</si>
  <si>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</si>
  <si>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</si>
  <si>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</si>
  <si>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</si>
  <si>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</si>
  <si>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</si>
  <si>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</si>
  <si>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</si>
  <si>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</si>
  <si>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</si>
  <si>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</si>
  <si>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</si>
  <si>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</si>
  <si>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</si>
  <si>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</si>
  <si>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</si>
  <si>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</si>
  <si>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</si>
  <si>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</si>
  <si>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</si>
  <si>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</si>
  <si>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</si>
  <si>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</si>
  <si>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</si>
  <si>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</si>
  <si>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</si>
  <si>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</si>
  <si>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</si>
  <si>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</si>
  <si>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</si>
  <si>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</si>
  <si>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</si>
  <si>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</si>
  <si>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</si>
  <si>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</si>
  <si>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</si>
  <si>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</si>
  <si>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</si>
  <si>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</si>
  <si>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</si>
  <si>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</si>
  <si>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</si>
  <si>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</si>
  <si>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</si>
  <si>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</si>
  <si>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</si>
  <si>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</si>
  <si>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</si>
  <si>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</si>
  <si>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</si>
  <si>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</si>
  <si>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</si>
  <si>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</si>
  <si>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</si>
  <si>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</si>
  <si>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</si>
  <si>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</si>
  <si>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</si>
  <si>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</si>
  <si>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</si>
  <si>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</si>
  <si>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</si>
  <si>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</si>
  <si>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</si>
  <si>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</si>
  <si>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</si>
  <si>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</si>
  <si>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</si>
  <si>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</si>
  <si>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</si>
  <si>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</si>
  <si>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</si>
  <si>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</si>
  <si>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</si>
  <si>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</si>
  <si>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</si>
  <si>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</si>
  <si>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</si>
  <si>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</si>
  <si>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</si>
  <si>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</si>
  <si>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</si>
  <si>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</si>
  <si>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</si>
  <si>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</si>
  <si>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</si>
  <si>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</si>
  <si>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</si>
  <si>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</si>
  <si>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</si>
  <si>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</si>
  <si>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</si>
  <si>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</si>
  <si>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</si>
  <si>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</si>
  <si>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</si>
  <si>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</si>
  <si>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</si>
  <si>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</si>
  <si>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</si>
  <si>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</si>
  <si>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</si>
  <si>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</si>
  <si>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</si>
  <si>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</si>
  <si>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</si>
  <si>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</si>
  <si>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</si>
  <si>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</si>
  <si>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</si>
  <si>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</si>
  <si>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</si>
  <si>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</si>
  <si>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</si>
  <si>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</si>
  <si>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</si>
  <si>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</si>
  <si>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</si>
  <si>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</si>
  <si>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</si>
  <si>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</si>
  <si>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</si>
  <si>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</si>
  <si>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</si>
  <si>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</si>
  <si>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</si>
  <si>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</si>
  <si>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</si>
  <si>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</si>
  <si>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</si>
  <si>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</si>
  <si>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</si>
  <si>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</si>
  <si>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</si>
  <si>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</si>
  <si>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</si>
  <si>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</si>
  <si>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</si>
  <si>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</si>
  <si>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</si>
  <si>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</si>
  <si>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</si>
  <si>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</si>
  <si>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</si>
  <si>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</si>
  <si>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</si>
  <si>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</si>
  <si>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</si>
  <si>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</si>
  <si>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</si>
  <si>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</si>
  <si>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</si>
  <si>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</si>
  <si>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</si>
  <si>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</si>
  <si>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</si>
  <si>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</si>
  <si>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</si>
  <si>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</si>
  <si>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</si>
  <si>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</si>
  <si>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</si>
  <si>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</si>
  <si>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</si>
  <si>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</si>
  <si>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</si>
  <si>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</si>
  <si>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</si>
  <si>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</si>
  <si>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</si>
  <si>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</si>
  <si>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</si>
  <si>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</si>
  <si>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</si>
  <si>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</si>
  <si>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</si>
  <si>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</si>
  <si>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</si>
  <si>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</si>
  <si>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</si>
  <si>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</si>
  <si>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</si>
  <si>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</si>
  <si>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</si>
  <si>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</si>
  <si>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</si>
  <si>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</si>
  <si>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</si>
  <si>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</si>
  <si>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</si>
  <si>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</si>
  <si>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</si>
  <si>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</si>
  <si>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</si>
  <si>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</si>
  <si>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</si>
  <si>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</si>
  <si>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</si>
  <si>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</si>
  <si>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</si>
  <si>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</si>
  <si>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</si>
  <si>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</si>
  <si>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</si>
  <si>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</si>
  <si>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</si>
  <si>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</si>
  <si>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</si>
  <si>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</si>
  <si>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</si>
  <si>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</si>
  <si>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</si>
  <si>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</si>
  <si>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</si>
  <si>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</si>
  <si>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</si>
  <si>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</si>
  <si>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</si>
  <si>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</si>
  <si>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</si>
  <si>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</si>
  <si>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</si>
  <si>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</si>
  <si>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</si>
  <si>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</si>
  <si>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</si>
  <si>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</si>
  <si>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</si>
  <si>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</si>
  <si>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</si>
  <si>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</si>
  <si>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</si>
  <si>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</si>
  <si>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</si>
  <si>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</si>
  <si>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</si>
  <si>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</si>
  <si>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</si>
  <si>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</si>
  <si>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</si>
  <si>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</si>
  <si>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</si>
  <si>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</si>
  <si>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</si>
  <si>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</si>
  <si>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</si>
  <si>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</si>
  <si>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</si>
  <si>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</si>
  <si>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</si>
  <si>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</si>
  <si>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</si>
  <si>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</si>
  <si>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</si>
  <si>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</si>
  <si>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</si>
  <si>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</si>
  <si>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</si>
  <si>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</si>
  <si>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</si>
  <si>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</si>
  <si>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</si>
  <si>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</si>
  <si>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</si>
  <si>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</si>
  <si>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</si>
  <si>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</si>
  <si>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</si>
  <si>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</si>
  <si>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</si>
  <si>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</si>
  <si>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</si>
  <si>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</si>
  <si>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</si>
  <si>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</si>
  <si>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</si>
  <si>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</si>
  <si>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</si>
  <si>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</si>
  <si>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</si>
  <si>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</si>
  <si>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</si>
  <si>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</si>
  <si>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</si>
  <si>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</si>
  <si>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</si>
  <si>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</si>
  <si>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</si>
  <si>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</si>
  <si>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</si>
  <si>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</si>
  <si>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</si>
  <si>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</si>
  <si>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</si>
  <si>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</si>
  <si>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</si>
  <si>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</si>
  <si>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</si>
  <si>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</si>
  <si>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</si>
  <si>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</si>
  <si>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</si>
  <si>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</si>
  <si>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</si>
  <si>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</si>
  <si>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</si>
  <si>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</si>
  <si>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</si>
  <si>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</si>
  <si>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</si>
  <si>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</si>
  <si>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</si>
  <si>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</si>
  <si>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</si>
  <si>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</si>
  <si>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</si>
  <si>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</si>
  <si>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</si>
  <si>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</si>
  <si>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</si>
  <si>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</si>
  <si>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</si>
  <si>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</si>
  <si>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</si>
  <si>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</si>
  <si>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</si>
  <si>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</si>
  <si>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</si>
  <si>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</si>
  <si>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</si>
  <si>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</si>
  <si>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</si>
  <si>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</si>
  <si>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</si>
  <si>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</si>
  <si>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</si>
  <si>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</si>
  <si>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</si>
  <si>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</si>
  <si>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</si>
  <si>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</si>
  <si>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</si>
  <si>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</si>
  <si>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</si>
  <si>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</si>
  <si>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</si>
  <si>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</si>
  <si>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</si>
  <si>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</si>
  <si>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</si>
  <si>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</si>
  <si>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</si>
  <si>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</si>
  <si>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</si>
  <si>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</si>
  <si>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</si>
  <si>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</si>
  <si>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</si>
  <si>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</si>
  <si>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</si>
  <si>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</si>
  <si>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</si>
  <si>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</si>
  <si>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</si>
  <si>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</si>
  <si>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</si>
  <si>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</si>
  <si>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</si>
  <si>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</si>
  <si>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</si>
  <si>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</si>
  <si>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</si>
  <si>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</si>
  <si>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</si>
  <si>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</si>
  <si>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</si>
  <si>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</si>
  <si>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</si>
  <si>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</si>
  <si>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</si>
  <si>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</si>
  <si>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</si>
  <si>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</si>
  <si>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</si>
  <si>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</si>
  <si>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</si>
  <si>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</si>
  <si>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</si>
  <si>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</si>
  <si>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</si>
  <si>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</si>
  <si>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</si>
  <si>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</si>
  <si>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</si>
  <si>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</si>
  <si>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</si>
  <si>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</si>
  <si>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</si>
  <si>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</si>
  <si>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</si>
  <si>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</si>
  <si>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</si>
  <si>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</si>
  <si>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</si>
  <si>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</si>
  <si>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</si>
  <si>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</si>
  <si>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</si>
  <si>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</si>
  <si>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</si>
  <si>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</si>
  <si>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</si>
  <si>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</si>
  <si>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</si>
  <si>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</si>
  <si>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</si>
  <si>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</si>
  <si>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</si>
  <si>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</si>
  <si>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</si>
  <si>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</si>
  <si>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</si>
  <si>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</si>
  <si>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</si>
  <si>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</si>
  <si>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</si>
  <si>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</si>
  <si>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</si>
  <si>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</si>
  <si>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</si>
  <si>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</si>
  <si>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</si>
  <si>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</si>
  <si>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</si>
  <si>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</si>
  <si>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</si>
  <si>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</si>
  <si>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</si>
  <si>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</si>
  <si>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</si>
  <si>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</si>
  <si>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</si>
  <si>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</si>
  <si>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</si>
  <si>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</si>
  <si>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</si>
  <si>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</si>
  <si>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</si>
  <si>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</si>
  <si>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</si>
  <si>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</si>
  <si>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</si>
  <si>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</si>
  <si>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</si>
  <si>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</si>
  <si>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</si>
  <si>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</si>
  <si>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</si>
  <si>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</si>
  <si>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</si>
  <si>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</si>
  <si>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</si>
  <si>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</si>
  <si>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</si>
  <si>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</si>
  <si>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</si>
  <si>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</si>
  <si>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</si>
  <si>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</si>
  <si>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</si>
  <si>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</si>
  <si>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</si>
  <si>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</si>
  <si>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</si>
  <si>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</si>
  <si>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</si>
  <si>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</si>
  <si>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</si>
  <si>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</si>
  <si>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</si>
  <si>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</si>
  <si>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</si>
  <si>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</si>
  <si>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</si>
  <si>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</si>
  <si>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</si>
  <si>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</si>
  <si>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</si>
  <si>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</si>
  <si>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</si>
  <si>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</si>
  <si>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</si>
  <si>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</si>
  <si>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</si>
  <si>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</si>
  <si>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</si>
  <si>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</si>
  <si>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</si>
  <si>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</si>
  <si>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</si>
  <si>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</si>
  <si>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</si>
  <si>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</si>
  <si>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</si>
  <si>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</si>
  <si>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</si>
  <si>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</si>
  <si>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</si>
  <si>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</si>
  <si>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</si>
  <si>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</si>
  <si>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</si>
  <si>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</si>
  <si>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</si>
  <si>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</si>
  <si>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</si>
  <si>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</si>
  <si>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</si>
  <si>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</si>
  <si>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</si>
  <si>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</si>
  <si>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</si>
  <si>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</si>
  <si>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</si>
  <si>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</si>
  <si>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</si>
  <si>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</si>
  <si>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</si>
  <si>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</si>
  <si>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</si>
  <si>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</si>
  <si>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</si>
  <si>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</si>
  <si>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</si>
  <si>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</si>
  <si>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</si>
  <si>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</si>
  <si>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</si>
  <si>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</si>
  <si>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</si>
  <si>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</si>
  <si>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</si>
  <si>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</si>
  <si>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</si>
  <si>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</si>
  <si>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</si>
  <si>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</si>
  <si>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</si>
  <si>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</si>
  <si>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</si>
  <si>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</si>
  <si>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</si>
  <si>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</si>
  <si>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</si>
  <si>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</si>
  <si>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</si>
  <si>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</si>
  <si>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</si>
  <si>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</si>
  <si>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</si>
  <si>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</si>
  <si>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</si>
  <si>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</si>
  <si>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</si>
  <si>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</si>
  <si>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</si>
  <si>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</si>
  <si>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</si>
  <si>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</si>
  <si>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</si>
  <si>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</si>
  <si>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</si>
  <si>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</si>
  <si>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</si>
  <si>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</si>
  <si>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</si>
  <si>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</si>
  <si>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</si>
  <si>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</si>
  <si>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</si>
  <si>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</si>
  <si>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</si>
  <si>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</si>
  <si>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</si>
  <si>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</si>
  <si>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</si>
  <si>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</si>
  <si>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</si>
  <si>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</si>
  <si>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</si>
  <si>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</si>
  <si>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</si>
  <si>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</si>
  <si>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</si>
  <si>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</si>
  <si>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</si>
  <si>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</si>
  <si>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</si>
  <si>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</si>
  <si>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</si>
  <si>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</si>
  <si>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</si>
  <si>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</si>
  <si>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</si>
  <si>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</si>
  <si>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</si>
  <si>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</si>
  <si>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</si>
  <si>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</si>
  <si>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</si>
  <si>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</si>
  <si>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</si>
  <si>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</si>
  <si>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</si>
  <si>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</si>
  <si>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</si>
  <si>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</si>
  <si>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</si>
  <si>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</si>
  <si>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</si>
  <si>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</si>
  <si>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</si>
  <si>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</si>
  <si>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</si>
  <si>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</si>
  <si>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</si>
  <si>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</si>
  <si>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</si>
  <si>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</si>
  <si>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</si>
  <si>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</si>
  <si>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</si>
  <si>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</si>
  <si>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</si>
  <si>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</si>
  <si>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</si>
  <si>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</si>
  <si>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</si>
  <si>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</si>
  <si>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</si>
  <si>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</si>
  <si>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</si>
  <si>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</si>
  <si>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</si>
  <si>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</si>
  <si>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</si>
  <si>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</si>
  <si>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</si>
  <si>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</si>
  <si>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</si>
  <si>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</si>
  <si>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</si>
  <si>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</si>
  <si>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</si>
  <si>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</si>
  <si>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</si>
  <si>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</si>
  <si>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</si>
  <si>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</si>
  <si>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</si>
  <si>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</si>
  <si>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</si>
  <si>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</si>
  <si>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</si>
  <si>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</si>
  <si>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</si>
  <si>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</si>
  <si>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</si>
  <si>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</si>
  <si>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</si>
  <si>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</si>
  <si>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</si>
  <si>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</si>
  <si>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</si>
  <si>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</si>
  <si>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</si>
  <si>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</si>
  <si>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</si>
  <si>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</si>
  <si>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</si>
  <si>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</si>
  <si>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</si>
  <si>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</si>
  <si>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</si>
  <si>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</si>
  <si>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</si>
  <si>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</si>
  <si>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</si>
  <si>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</si>
  <si>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</si>
  <si>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</si>
  <si>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</si>
  <si>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</si>
  <si>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</si>
  <si>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</si>
  <si>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</si>
  <si>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</si>
  <si>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</si>
  <si>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</si>
  <si>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</si>
  <si>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</si>
  <si>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</si>
  <si>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</si>
  <si>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</si>
  <si>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</si>
  <si>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</si>
  <si>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</si>
  <si>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</si>
  <si>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</si>
  <si>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</si>
  <si>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</si>
  <si>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</si>
  <si>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</si>
  <si>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</si>
  <si>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</si>
  <si>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</si>
  <si>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</si>
  <si>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</si>
  <si>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</si>
  <si>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</si>
  <si>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</si>
  <si>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</si>
  <si>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</si>
  <si>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</si>
  <si>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</si>
  <si>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</si>
  <si>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</si>
  <si>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</si>
  <si>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</si>
  <si>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</si>
  <si>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</si>
  <si>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</si>
  <si>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</si>
  <si>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</si>
  <si>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</si>
  <si>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</si>
  <si>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</si>
  <si>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</si>
  <si>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</si>
  <si>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</si>
  <si>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</si>
  <si>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</si>
  <si>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</si>
  <si>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</si>
  <si>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</si>
  <si>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</si>
  <si>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</si>
  <si>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</si>
  <si>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</si>
  <si>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</si>
  <si>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</si>
  <si>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</si>
  <si>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</si>
  <si>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</si>
  <si>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</si>
  <si>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</si>
  <si>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</si>
  <si>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</si>
  <si>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</si>
  <si>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</si>
  <si>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</si>
  <si>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</si>
  <si>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</si>
  <si>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</si>
  <si>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</si>
  <si>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</si>
  <si>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</si>
  <si>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</si>
  <si>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</si>
  <si>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</si>
  <si>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</si>
  <si>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</si>
  <si>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</si>
  <si>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</si>
  <si>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</si>
  <si>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</si>
  <si>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</si>
  <si>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</si>
  <si>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</si>
  <si>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</si>
  <si>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</si>
  <si>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</si>
  <si>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</si>
  <si>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</si>
  <si>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</si>
  <si>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</si>
  <si>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</si>
  <si>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</si>
  <si>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</si>
  <si>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</si>
  <si>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</si>
  <si>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</si>
  <si>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</si>
  <si>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</si>
  <si>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</si>
  <si>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</si>
  <si>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</si>
  <si>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</si>
  <si>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</si>
  <si>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</si>
  <si>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</si>
  <si>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</si>
  <si>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</si>
  <si>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</si>
  <si>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</si>
  <si>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</si>
  <si>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</si>
  <si>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</si>
  <si>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</si>
  <si>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</si>
  <si>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</si>
  <si>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</si>
  <si>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</si>
  <si>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</si>
  <si>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</si>
  <si>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</si>
  <si>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</si>
  <si>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</si>
  <si>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</si>
  <si>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</si>
  <si>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</si>
  <si>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</si>
  <si>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</si>
  <si>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</si>
  <si>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</si>
  <si>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</si>
  <si>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</si>
  <si>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</si>
  <si>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</si>
  <si>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</si>
  <si>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</si>
  <si>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</si>
  <si>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</si>
  <si>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</si>
  <si>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</si>
  <si>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</si>
  <si>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</si>
  <si>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</si>
  <si>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</si>
  <si>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</si>
  <si>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</si>
  <si>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</si>
  <si>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</si>
  <si>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</si>
  <si>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</si>
  <si>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</si>
  <si>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</si>
  <si>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</si>
  <si>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</si>
  <si>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</si>
  <si>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</si>
  <si>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</si>
  <si>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</si>
  <si>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</si>
  <si>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</si>
  <si>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</si>
  <si>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</si>
  <si>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</si>
  <si>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</si>
  <si>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</si>
  <si>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</si>
  <si>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</si>
  <si>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</si>
  <si>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</si>
  <si>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</si>
  <si>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</si>
  <si>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</si>
  <si>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</si>
  <si>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</si>
  <si>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</si>
  <si>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</si>
  <si>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</si>
  <si>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</si>
  <si>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</si>
  <si>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</si>
  <si>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</si>
  <si>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</si>
  <si>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</si>
  <si>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</si>
  <si>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</si>
  <si>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</si>
  <si>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</si>
  <si>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</si>
  <si>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</si>
  <si>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</si>
  <si>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</si>
  <si>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</si>
  <si>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</si>
  <si>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</si>
  <si>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</si>
  <si>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</si>
  <si>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</si>
  <si>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</si>
  <si>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</si>
  <si>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</si>
  <si>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</si>
  <si>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</si>
  <si>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</si>
  <si>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</si>
  <si>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</si>
  <si>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</si>
  <si>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</si>
  <si>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</si>
  <si>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</si>
  <si>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</si>
  <si>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</si>
  <si>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</si>
  <si>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</si>
  <si>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</si>
  <si>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</si>
  <si>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</si>
  <si>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</si>
  <si>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</si>
  <si>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</si>
  <si>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</si>
  <si>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</si>
  <si>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</si>
  <si>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</si>
  <si>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</si>
  <si>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</si>
  <si>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</si>
  <si>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</si>
  <si>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</si>
  <si>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</si>
  <si>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</si>
  <si>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</si>
  <si>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</si>
  <si>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</si>
  <si>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</si>
  <si>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</si>
  <si>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</si>
  <si>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</si>
  <si>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</si>
  <si>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</si>
  <si>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</si>
  <si>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</si>
  <si>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</si>
  <si>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</si>
  <si>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</si>
  <si>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</si>
  <si>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</si>
  <si>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</si>
  <si>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</si>
  <si>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</si>
  <si>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</si>
  <si>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</si>
  <si>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</si>
  <si>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</si>
  <si>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</si>
  <si>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</si>
  <si>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</si>
  <si>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</si>
  <si>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</si>
  <si>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</si>
  <si>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</si>
  <si>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</si>
  <si>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</si>
  <si>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</si>
  <si>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</si>
  <si>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</si>
  <si>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</si>
  <si>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</si>
  <si>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</si>
  <si>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</si>
  <si>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</si>
  <si>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</si>
  <si>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</si>
  <si>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</si>
  <si>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</si>
  <si>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</si>
  <si>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</si>
  <si>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</si>
  <si>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</si>
  <si>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</si>
  <si>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</si>
  <si>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</si>
  <si>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</si>
  <si>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</si>
  <si>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</si>
  <si>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</si>
  <si>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</si>
  <si>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</si>
  <si>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</si>
  <si>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</si>
  <si>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</si>
  <si>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</si>
  <si>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</si>
  <si>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</si>
  <si>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</si>
  <si>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</si>
  <si>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</si>
  <si>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</si>
  <si>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</si>
  <si>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</si>
  <si>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</si>
  <si>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</si>
  <si>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</si>
  <si>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</si>
  <si>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</si>
  <si>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</si>
  <si>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</si>
  <si>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</si>
  <si>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</si>
  <si>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</si>
  <si>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</si>
  <si>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</si>
  <si>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</si>
  <si>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</si>
  <si>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</si>
  <si>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</si>
  <si>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</si>
  <si>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</si>
  <si>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</si>
  <si>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</si>
  <si>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</si>
  <si>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</si>
  <si>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</si>
  <si>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</si>
  <si>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</si>
  <si>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</si>
  <si>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</si>
  <si>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</si>
  <si>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</si>
  <si>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</si>
  <si>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</si>
  <si>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</si>
  <si>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</si>
  <si>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</si>
  <si>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</si>
  <si>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</si>
  <si>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</si>
  <si>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</si>
  <si>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</si>
  <si>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</si>
  <si>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</si>
  <si>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</si>
  <si>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</si>
  <si>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</si>
  <si>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</si>
  <si>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</si>
  <si>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</si>
  <si>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</si>
  <si>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</si>
  <si>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</si>
  <si>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</si>
  <si>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</si>
  <si>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</si>
  <si>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</si>
  <si>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</si>
  <si>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</si>
  <si>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</si>
  <si>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</si>
  <si>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</si>
  <si>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</si>
  <si>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</si>
  <si>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</si>
  <si>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</si>
  <si>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</si>
  <si>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</si>
  <si>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</si>
  <si>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</si>
  <si>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</si>
  <si>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</si>
  <si>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</si>
  <si>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</si>
  <si>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</si>
  <si>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</si>
  <si>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</si>
  <si>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</si>
  <si>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</si>
  <si>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</si>
  <si>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</si>
  <si>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</si>
  <si>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</si>
  <si>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</si>
  <si>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</si>
  <si>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</si>
  <si>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</si>
  <si>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</si>
  <si>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</si>
  <si>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</si>
  <si>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</si>
  <si>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</si>
  <si>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</si>
  <si>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</si>
  <si>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</si>
  <si>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</si>
  <si>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</si>
  <si>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</si>
  <si>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</si>
  <si>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</si>
  <si>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</si>
  <si>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</si>
  <si>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</si>
  <si>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</si>
  <si>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</si>
  <si>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</si>
  <si>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</si>
  <si>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</si>
  <si>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</si>
  <si>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</si>
  <si>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</si>
  <si>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</si>
  <si>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</si>
  <si>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</si>
  <si>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</si>
  <si>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</si>
  <si>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</si>
  <si>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</si>
  <si>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</si>
  <si>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</si>
  <si>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</si>
  <si>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</si>
  <si>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</si>
  <si>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</si>
  <si>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</si>
  <si>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</si>
  <si>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</si>
  <si>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</si>
  <si>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</si>
  <si>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</si>
  <si>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</si>
  <si>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</si>
  <si>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</si>
  <si>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</si>
  <si>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</si>
  <si>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</si>
  <si>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</si>
  <si>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</si>
  <si>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</si>
  <si>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</si>
  <si>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</si>
  <si>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</si>
  <si>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</si>
  <si>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</si>
  <si>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</si>
  <si>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</si>
  <si>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</si>
  <si>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</si>
  <si>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</si>
  <si>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</si>
  <si>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</si>
  <si>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</si>
  <si>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</si>
  <si>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</si>
  <si>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</si>
  <si>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</si>
  <si>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</si>
  <si>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</si>
  <si>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</si>
  <si>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</si>
  <si>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</si>
  <si>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</si>
  <si>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</si>
  <si>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</si>
  <si>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</si>
  <si>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</si>
  <si>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</si>
  <si>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</si>
  <si>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</si>
  <si>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</si>
  <si>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</si>
  <si>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</si>
  <si>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</si>
  <si>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</si>
  <si>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</si>
  <si>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</si>
  <si>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</si>
  <si>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</si>
  <si>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</si>
  <si>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</si>
  <si>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</si>
  <si>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</si>
  <si>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</si>
  <si>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</si>
  <si>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</si>
  <si>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</si>
  <si>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</si>
  <si>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</si>
  <si>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</si>
  <si>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</si>
  <si>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</si>
  <si>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</si>
  <si>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</si>
  <si>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</si>
  <si>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</si>
  <si>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</si>
  <si>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</si>
  <si>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</si>
  <si>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</si>
  <si>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</si>
  <si>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</si>
  <si>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</si>
  <si>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</si>
  <si>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</si>
  <si>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</si>
  <si>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</si>
  <si>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</si>
  <si>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</si>
  <si>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</si>
  <si>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</si>
  <si>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</si>
  <si>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</si>
  <si>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</si>
  <si>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</si>
  <si>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</si>
  <si>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</si>
  <si>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</si>
  <si>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</si>
  <si>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</si>
  <si>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</si>
  <si>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</si>
  <si>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</si>
  <si>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</si>
  <si>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</si>
  <si>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</si>
  <si>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</si>
  <si>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</si>
  <si>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</si>
  <si>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</si>
  <si>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</si>
  <si>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</si>
  <si>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</si>
  <si>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</si>
  <si>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</si>
  <si>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</si>
  <si>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</si>
  <si>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</si>
  <si>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</si>
  <si>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</si>
  <si>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</si>
  <si>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</si>
  <si>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</si>
  <si>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</si>
  <si>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</si>
  <si>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</si>
  <si>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</si>
  <si>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</si>
  <si>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</si>
  <si>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</si>
  <si>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</si>
  <si>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</si>
  <si>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</si>
  <si>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</si>
  <si>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</si>
  <si>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</si>
  <si>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</si>
  <si>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</si>
  <si>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</si>
  <si>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</si>
  <si>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</si>
  <si>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</si>
  <si>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</si>
  <si>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</si>
  <si>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</si>
  <si>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</si>
  <si>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</si>
  <si>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</si>
  <si>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</si>
  <si>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</si>
  <si>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</si>
  <si>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</si>
  <si>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</si>
  <si>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</si>
  <si>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</si>
  <si>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</si>
  <si>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</si>
  <si>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</si>
  <si>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</si>
  <si>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</si>
  <si>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</si>
  <si>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</si>
  <si>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</si>
  <si>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</si>
  <si>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</si>
  <si>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</si>
  <si>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</si>
  <si>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</si>
  <si>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</si>
  <si>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</si>
  <si>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</si>
  <si>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</si>
  <si>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</si>
  <si>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</si>
  <si>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</si>
  <si>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</si>
  <si>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</si>
  <si>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</si>
  <si>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</si>
  <si>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</si>
  <si>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</si>
  <si>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</si>
  <si>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</si>
  <si>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</si>
  <si>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</si>
  <si>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</si>
  <si>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</si>
  <si>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</si>
  <si>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</si>
  <si>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</si>
  <si>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</si>
  <si>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</si>
  <si>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</si>
  <si>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</si>
  <si>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</si>
  <si>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</si>
  <si>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</si>
  <si>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</si>
  <si>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</si>
  <si>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</si>
  <si>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</si>
  <si>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</si>
  <si>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</si>
  <si>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</si>
  <si>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</si>
  <si>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</si>
  <si>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</si>
  <si>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</si>
  <si>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</si>
  <si>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</si>
  <si>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</si>
  <si>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</si>
  <si>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</si>
  <si>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</si>
  <si>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</si>
  <si>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</si>
  <si>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</si>
  <si>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</si>
  <si>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</si>
  <si>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</si>
  <si>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</si>
  <si>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</si>
  <si>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</si>
  <si>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</si>
  <si>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</si>
  <si>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</si>
  <si>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</si>
  <si>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</si>
  <si>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</si>
  <si>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</si>
  <si>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</si>
  <si>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</si>
  <si>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</si>
  <si>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</si>
  <si>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</si>
  <si>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</si>
  <si>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</si>
  <si>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</si>
  <si>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</si>
  <si>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</si>
  <si>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</si>
  <si>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</si>
  <si>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</si>
  <si>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</si>
  <si>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</si>
  <si>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</si>
  <si>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</si>
  <si>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</si>
  <si>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</si>
  <si>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</si>
  <si>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</si>
  <si>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</si>
  <si>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</si>
  <si>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</si>
  <si>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</si>
  <si>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</si>
  <si>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</si>
  <si>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</si>
  <si>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</si>
  <si>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</si>
  <si>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</si>
  <si>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</si>
  <si>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</si>
  <si>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</si>
  <si>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</si>
  <si>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</si>
  <si>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</si>
  <si>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</si>
  <si>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</si>
  <si>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</si>
  <si>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</si>
  <si>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</si>
  <si>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</si>
  <si>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</si>
  <si>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</si>
  <si>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</si>
  <si>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</si>
  <si>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</si>
  <si>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</si>
  <si>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</si>
  <si>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</si>
  <si>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</si>
  <si>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</si>
  <si>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</si>
  <si>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</si>
  <si>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</si>
  <si>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</si>
  <si>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</si>
  <si>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</si>
  <si>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</si>
  <si>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</si>
  <si>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</si>
  <si>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</si>
  <si>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</si>
  <si>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</si>
  <si>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</si>
  <si>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</si>
  <si>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</si>
  <si>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</si>
  <si>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</si>
  <si>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</si>
  <si>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</si>
  <si>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</si>
  <si>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</si>
  <si>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</si>
  <si>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</si>
  <si>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</si>
  <si>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</si>
  <si>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</si>
  <si>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</si>
  <si>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</si>
  <si>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</si>
  <si>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</si>
  <si>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</si>
  <si>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</si>
  <si>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</si>
  <si>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</si>
  <si>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</si>
  <si>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</si>
  <si>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</si>
  <si>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</si>
  <si>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</si>
  <si>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</si>
  <si>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</si>
  <si>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</si>
  <si>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</si>
  <si>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</si>
  <si>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</si>
  <si>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</si>
  <si>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</si>
  <si>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</si>
  <si>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</si>
  <si>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</si>
  <si>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</si>
  <si>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</si>
  <si>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</si>
  <si>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</si>
  <si>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</si>
  <si>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</si>
  <si>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</si>
  <si>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</si>
  <si>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</si>
  <si>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</si>
  <si>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</si>
  <si>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</si>
  <si>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</si>
  <si>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</si>
  <si>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</si>
  <si>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</si>
  <si>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</si>
  <si>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</si>
  <si>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</si>
  <si>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</si>
  <si>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</si>
  <si>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</si>
  <si>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</si>
  <si>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</si>
  <si>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</si>
  <si>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</si>
  <si>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</si>
  <si>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</si>
  <si>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</si>
  <si>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</si>
  <si>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</si>
  <si>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</si>
  <si>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</si>
  <si>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</si>
  <si>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</si>
  <si>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</si>
  <si>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</si>
  <si>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</si>
  <si>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</si>
  <si>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</si>
  <si>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</si>
  <si>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</si>
  <si>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</si>
  <si>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</si>
  <si>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</si>
  <si>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</si>
  <si>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</si>
  <si>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</si>
  <si>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</si>
  <si>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</si>
  <si>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</si>
  <si>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</si>
  <si>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</si>
  <si>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</si>
  <si>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</si>
  <si>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</si>
  <si>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</si>
  <si>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</si>
  <si>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</si>
  <si>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</si>
  <si>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</si>
  <si>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</si>
  <si>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</si>
  <si>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</si>
  <si>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</si>
  <si>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</si>
  <si>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</si>
  <si>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</si>
  <si>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</si>
  <si>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</si>
  <si>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</si>
  <si>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</si>
  <si>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</si>
  <si>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</si>
  <si>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</si>
  <si>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</si>
  <si>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</si>
  <si>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</si>
  <si>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</si>
  <si>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</si>
  <si>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</si>
  <si>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</si>
  <si>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</si>
  <si>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</si>
  <si>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</si>
  <si>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</si>
  <si>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</si>
  <si>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</si>
  <si>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</si>
  <si>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</si>
  <si>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</si>
  <si>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</si>
  <si>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</si>
  <si>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</si>
  <si>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</si>
  <si>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</si>
  <si>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</si>
  <si>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</si>
  <si>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</si>
  <si>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</si>
  <si>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</si>
  <si>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</si>
  <si>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</si>
  <si>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</si>
  <si>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</si>
  <si>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</si>
  <si>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</si>
  <si>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</si>
  <si>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</si>
  <si>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</si>
  <si>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</si>
  <si>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</si>
  <si>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</si>
  <si>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</si>
  <si>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</si>
  <si>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</si>
  <si>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</si>
  <si>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</si>
  <si>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</si>
  <si>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</si>
  <si>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</si>
  <si>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</si>
  <si>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</si>
  <si>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</si>
  <si>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</si>
  <si>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</si>
  <si>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</si>
  <si>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</si>
  <si>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</si>
  <si>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</si>
  <si>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</si>
  <si>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</si>
  <si>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</si>
  <si>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</si>
  <si>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</si>
  <si>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</si>
  <si>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</si>
  <si>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</si>
  <si>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</si>
  <si>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</si>
  <si>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</si>
  <si>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</si>
  <si>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</si>
  <si>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</si>
  <si>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</si>
  <si>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</si>
  <si>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</si>
  <si>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</si>
  <si>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</si>
  <si>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</si>
  <si>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</si>
  <si>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</si>
  <si>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</si>
  <si>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</si>
  <si>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</si>
  <si>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</si>
  <si>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</si>
  <si>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</si>
  <si>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</si>
  <si>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</si>
  <si>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</si>
  <si>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</si>
  <si>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</si>
  <si>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</si>
  <si>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</si>
  <si>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</si>
  <si>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</si>
  <si>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</si>
  <si>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</si>
  <si>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</si>
  <si>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</si>
  <si>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</si>
  <si>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</si>
  <si>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</si>
  <si>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</si>
  <si>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</si>
  <si>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</si>
  <si>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</si>
  <si>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</si>
  <si>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</si>
  <si>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</si>
  <si>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</si>
  <si>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</si>
  <si>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</si>
  <si>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</si>
  <si>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</si>
  <si>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</si>
  <si>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</si>
  <si>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</si>
  <si>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</si>
  <si>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</si>
  <si>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</si>
  <si>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</si>
  <si>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</si>
  <si>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</si>
  <si>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</si>
  <si>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</si>
  <si>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</si>
  <si>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</si>
  <si>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</si>
  <si>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</si>
  <si>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</si>
  <si>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</si>
  <si>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</si>
  <si>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</si>
  <si>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</si>
  <si>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</si>
  <si>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</si>
  <si>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</si>
  <si>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</si>
  <si>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</si>
  <si>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</si>
  <si>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</si>
  <si>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</si>
  <si>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</si>
  <si>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</si>
  <si>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</si>
  <si>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</si>
  <si>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</si>
  <si>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</si>
  <si>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</si>
  <si>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</si>
  <si>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</si>
  <si>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</si>
  <si>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</si>
  <si>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</si>
  <si>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</si>
  <si>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</si>
  <si>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</si>
  <si>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</si>
  <si>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</si>
  <si>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</si>
  <si>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</si>
  <si>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</si>
  <si>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</si>
  <si>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</si>
  <si>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</si>
  <si>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</si>
  <si>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</si>
  <si>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</si>
  <si>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</si>
  <si>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</si>
  <si>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</si>
  <si>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</si>
  <si>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</si>
  <si>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</si>
  <si>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</si>
  <si>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</si>
  <si>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</si>
  <si>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</si>
  <si>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</si>
  <si>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</si>
  <si>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</si>
  <si>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</si>
  <si>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</si>
  <si>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</si>
  <si>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</si>
  <si>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</si>
  <si>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</si>
  <si>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</si>
  <si>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</si>
  <si>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</si>
  <si>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</si>
  <si>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</si>
  <si>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</si>
  <si>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</si>
  <si>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</si>
  <si>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</si>
  <si>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</si>
  <si>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</si>
  <si>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</si>
  <si>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</si>
  <si>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</si>
  <si>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</si>
  <si>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</si>
  <si>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</si>
  <si>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</si>
  <si>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</si>
  <si>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</si>
  <si>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</si>
  <si>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</si>
  <si>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</si>
  <si>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</si>
  <si>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</si>
  <si>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</si>
  <si>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</si>
  <si>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</si>
  <si>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</si>
  <si>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</si>
  <si>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</si>
  <si>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</si>
  <si>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</si>
  <si>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</si>
  <si>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</si>
  <si>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</si>
  <si>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</si>
  <si>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</si>
  <si>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</si>
  <si>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</si>
  <si>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</si>
  <si>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</si>
  <si>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</si>
  <si>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</si>
  <si>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</si>
  <si>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</si>
  <si>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</si>
  <si>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</si>
  <si>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</si>
  <si>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</si>
  <si>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</si>
  <si>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</si>
  <si>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</si>
  <si>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</si>
  <si>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</si>
  <si>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</si>
  <si>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</si>
  <si>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</si>
  <si>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</si>
  <si>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</si>
  <si>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</si>
  <si>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</si>
  <si>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</si>
  <si>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</si>
  <si>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</si>
  <si>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</si>
  <si>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</si>
  <si>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</si>
  <si>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</si>
  <si>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</si>
  <si>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</si>
  <si>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</si>
  <si>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</si>
  <si>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</si>
  <si>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</si>
  <si>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</si>
  <si>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</si>
  <si>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</si>
  <si>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</si>
  <si>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</si>
  <si>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</si>
  <si>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</si>
  <si>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</si>
  <si>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</si>
  <si>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</si>
  <si>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</si>
  <si>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</si>
  <si>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</si>
  <si>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</si>
  <si>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</si>
  <si>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</si>
  <si>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</si>
  <si>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</si>
  <si>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</si>
  <si>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</si>
  <si>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</si>
  <si>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</si>
  <si>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</si>
  <si>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</si>
  <si>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</si>
  <si>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</si>
  <si>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</si>
  <si>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</si>
  <si>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</si>
  <si>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</si>
  <si>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</si>
  <si>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</si>
  <si>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</si>
  <si>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</si>
  <si>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</si>
  <si>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</si>
  <si>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</si>
  <si>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</si>
  <si>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</si>
  <si>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</si>
  <si>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</si>
  <si>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</si>
  <si>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</si>
  <si>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</si>
  <si>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</si>
  <si>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</si>
  <si>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</si>
  <si>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</si>
  <si>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</si>
  <si>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</si>
  <si>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</si>
  <si>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</si>
  <si>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</si>
  <si>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</si>
  <si>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</si>
  <si>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</si>
  <si>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</si>
  <si>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</si>
  <si>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</si>
  <si>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</si>
  <si>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</si>
  <si>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</si>
  <si>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</si>
  <si>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</si>
  <si>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</si>
  <si>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</si>
  <si>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</si>
  <si>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</si>
  <si>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</si>
  <si>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</si>
  <si>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</si>
  <si>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</si>
  <si>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</si>
  <si>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</si>
  <si>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</si>
  <si>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</si>
  <si>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</si>
  <si>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</si>
  <si>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</si>
  <si>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</si>
  <si>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</si>
  <si>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</si>
  <si>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</si>
  <si>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</si>
  <si>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</si>
  <si>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</si>
  <si>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</si>
  <si>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</si>
  <si>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</si>
  <si>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</si>
  <si>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</si>
  <si>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</si>
  <si>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</si>
  <si>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</si>
  <si>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</si>
  <si>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</si>
  <si>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</si>
  <si>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</si>
  <si>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</si>
  <si>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</si>
  <si>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</si>
  <si>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</si>
  <si>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</si>
  <si>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</si>
  <si>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</si>
  <si>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</si>
  <si>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</si>
  <si>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</si>
  <si>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</si>
  <si>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</si>
  <si>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</si>
  <si>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</si>
  <si>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</si>
  <si>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</si>
  <si>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</si>
  <si>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</si>
  <si>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</si>
  <si>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</si>
  <si>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</si>
  <si>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</si>
  <si>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</si>
  <si>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</si>
  <si>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</si>
  <si>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</si>
  <si>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</si>
  <si>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</si>
  <si>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</si>
  <si>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</si>
  <si>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</si>
  <si>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</si>
  <si>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</si>
  <si>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</si>
  <si>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</si>
  <si>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</si>
  <si>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</si>
  <si>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</si>
  <si>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</si>
  <si>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</si>
  <si>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</si>
  <si>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</si>
  <si>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</si>
  <si>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</si>
  <si>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</si>
  <si>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</si>
  <si>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</si>
  <si>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</si>
  <si>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</si>
  <si>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</si>
  <si>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</si>
  <si>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</si>
  <si>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</si>
  <si>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</si>
  <si>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</si>
  <si>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</si>
  <si>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</si>
  <si>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</si>
  <si>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</si>
  <si>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</si>
  <si>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</si>
  <si>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</si>
  <si>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</si>
  <si>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</si>
  <si>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</si>
  <si>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</si>
  <si>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</si>
  <si>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</si>
  <si>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</si>
  <si>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</si>
  <si>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</si>
  <si>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</si>
  <si>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</si>
  <si>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</si>
  <si>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</si>
  <si>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</si>
  <si>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</si>
  <si>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</si>
  <si>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</si>
  <si>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</si>
  <si>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</si>
  <si>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</si>
  <si>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</si>
  <si>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</si>
  <si>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</si>
  <si>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</si>
  <si>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</si>
  <si>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</si>
  <si>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</si>
  <si>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</si>
  <si>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</si>
  <si>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</si>
  <si>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</si>
  <si>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</si>
  <si>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</si>
  <si>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</si>
  <si>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</si>
  <si>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</si>
  <si>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</si>
  <si>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</si>
  <si>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</si>
  <si>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</si>
  <si>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</si>
  <si>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</si>
  <si>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</si>
  <si>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</si>
  <si>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</si>
  <si>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</si>
  <si>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</si>
  <si>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</si>
  <si>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</si>
  <si>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</si>
  <si>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</si>
  <si>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</si>
  <si>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</si>
  <si>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</si>
  <si>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</si>
  <si>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</si>
  <si>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</si>
  <si>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</si>
  <si>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</si>
  <si>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</si>
  <si>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</si>
  <si>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</si>
  <si>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</si>
  <si>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</si>
  <si>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</si>
  <si>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</si>
  <si>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</si>
  <si>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</si>
  <si>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</si>
  <si>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</si>
  <si>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</si>
  <si>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</si>
  <si>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</si>
  <si>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</si>
  <si>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</si>
  <si>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</si>
  <si>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</si>
  <si>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</si>
  <si>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</si>
  <si>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</si>
  <si>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</si>
  <si>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</si>
  <si>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</si>
  <si>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</si>
  <si>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</si>
  <si>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</si>
  <si>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</si>
  <si>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</si>
  <si>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</si>
  <si>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</si>
  <si>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</si>
  <si>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</si>
  <si>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</si>
  <si>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</si>
  <si>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</si>
  <si>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</si>
  <si>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</si>
  <si>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</si>
  <si>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</si>
  <si>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</si>
  <si>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</si>
  <si>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</si>
  <si>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</si>
  <si>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</si>
  <si>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</si>
  <si>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</si>
  <si>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</si>
  <si>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</si>
  <si>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</si>
  <si>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</si>
  <si>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</si>
  <si>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</si>
  <si>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</si>
  <si>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</si>
  <si>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</si>
  <si>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</si>
  <si>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</si>
  <si>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</si>
  <si>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</si>
  <si>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</si>
  <si>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</si>
  <si>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</si>
  <si>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</si>
  <si>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</si>
  <si>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</si>
  <si>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</si>
  <si>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</si>
  <si>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</si>
  <si>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</si>
  <si>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</si>
  <si>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</si>
  <si>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</si>
  <si>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</si>
  <si>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</si>
  <si>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</si>
  <si>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</si>
  <si>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</si>
  <si>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</si>
  <si>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</si>
  <si>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</si>
  <si>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</si>
  <si>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</si>
  <si>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</si>
  <si>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</si>
  <si>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</si>
  <si>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</si>
  <si>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</si>
  <si>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</si>
  <si>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</si>
  <si>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</si>
  <si>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</si>
  <si>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</si>
  <si>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</si>
  <si>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</si>
  <si>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</si>
  <si>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</si>
  <si>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</si>
  <si>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</si>
  <si>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</si>
  <si>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</si>
  <si>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</si>
  <si>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</si>
  <si>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</si>
  <si>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</si>
  <si>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</si>
  <si>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</si>
  <si>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</si>
  <si>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</si>
  <si>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</si>
  <si>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</si>
  <si>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</si>
  <si>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</si>
  <si>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</si>
  <si>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</si>
  <si>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</si>
  <si>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</si>
  <si>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</si>
  <si>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</si>
  <si>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</si>
  <si>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</si>
  <si>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</si>
  <si>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</si>
  <si>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</si>
  <si>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</si>
  <si>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</si>
  <si>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</si>
  <si>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</si>
  <si>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</si>
  <si>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</si>
  <si>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</si>
  <si>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</si>
  <si>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</si>
  <si>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</si>
  <si>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</si>
  <si>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</si>
  <si>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</si>
  <si>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</si>
  <si>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</si>
  <si>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</si>
  <si>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</si>
  <si>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</si>
  <si>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</si>
  <si>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</si>
  <si>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</si>
  <si>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</si>
  <si>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</si>
  <si>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</si>
  <si>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</si>
  <si>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</si>
  <si>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</si>
  <si>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</si>
  <si>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</si>
  <si>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</si>
  <si>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</si>
  <si>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</si>
  <si>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</si>
  <si>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</si>
  <si>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</si>
  <si>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</si>
  <si>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</si>
  <si>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</si>
  <si>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</si>
  <si>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</si>
  <si>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</si>
  <si>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</si>
  <si>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</si>
  <si>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</si>
  <si>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</si>
  <si>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</si>
  <si>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</si>
  <si>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</si>
  <si>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</si>
  <si>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</si>
  <si>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</si>
  <si>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</si>
  <si>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</si>
  <si>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</si>
  <si>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</si>
  <si>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</si>
  <si>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</si>
  <si>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</si>
  <si>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</si>
  <si>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</si>
  <si>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</si>
  <si>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</si>
  <si>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</si>
  <si>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</si>
  <si>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</si>
  <si>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</si>
  <si>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</si>
  <si>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</si>
  <si>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</si>
  <si>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</si>
  <si>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</si>
  <si>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</si>
  <si>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</si>
  <si>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</si>
  <si>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</si>
  <si>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</si>
  <si>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</si>
  <si>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</si>
  <si>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</si>
  <si>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</si>
  <si>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</si>
  <si>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</si>
  <si>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</si>
  <si>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</si>
  <si>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</si>
  <si>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</si>
  <si>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</si>
  <si>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</si>
  <si>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</si>
  <si>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</si>
  <si>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</si>
  <si>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</si>
  <si>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</si>
  <si>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</si>
  <si>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</si>
  <si>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</si>
  <si>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</si>
  <si>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</si>
  <si>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</si>
  <si>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</si>
  <si>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</si>
  <si>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</si>
  <si>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</si>
  <si>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</si>
  <si>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</si>
  <si>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</si>
  <si>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</si>
  <si>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</si>
  <si>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</si>
  <si>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</si>
  <si>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</si>
  <si>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</si>
  <si>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</si>
  <si>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</si>
  <si>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</si>
  <si>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</si>
  <si>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</si>
  <si>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</si>
  <si>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</si>
  <si>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</si>
  <si>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</si>
  <si>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</si>
  <si>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</si>
  <si>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</si>
  <si>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</si>
  <si>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</si>
  <si>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</si>
  <si>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</si>
  <si>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</si>
  <si>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</si>
  <si>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</si>
  <si>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</si>
  <si>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</si>
  <si>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</si>
  <si>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</si>
  <si>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</si>
  <si>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</si>
  <si>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</si>
  <si>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</si>
  <si>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</si>
  <si>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</si>
  <si>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</si>
  <si>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</si>
  <si>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</si>
  <si>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</si>
  <si>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</si>
  <si>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</si>
  <si>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</si>
  <si>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</si>
  <si>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</si>
  <si>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</si>
  <si>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</si>
  <si>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</si>
  <si>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</si>
  <si>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</si>
  <si>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</si>
  <si>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</si>
  <si>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</si>
  <si>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</si>
  <si>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</si>
  <si>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</si>
  <si>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</si>
  <si>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</si>
  <si>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</si>
  <si>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</si>
  <si>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</si>
  <si>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</si>
  <si>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</si>
  <si>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</si>
  <si>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</si>
  <si>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</si>
  <si>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</si>
  <si>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</si>
  <si>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</si>
  <si>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</si>
  <si>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</si>
  <si>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</si>
  <si>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</si>
  <si>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</si>
  <si>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</si>
  <si>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</si>
  <si>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</si>
  <si>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</si>
  <si>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</si>
  <si>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</si>
  <si>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</si>
  <si>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</si>
  <si>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</si>
  <si>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</si>
  <si>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</si>
  <si>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</si>
  <si>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</si>
  <si>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</si>
  <si>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</si>
  <si>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</si>
  <si>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</si>
  <si>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</si>
  <si>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</si>
  <si>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</si>
  <si>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</si>
  <si>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</si>
  <si>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</si>
  <si>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</si>
  <si>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</si>
  <si>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</si>
  <si>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</si>
  <si>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</si>
  <si>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</si>
  <si>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</si>
  <si>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</si>
  <si>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</si>
  <si>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</si>
  <si>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</si>
  <si>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</si>
  <si>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</si>
  <si>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</si>
  <si>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</si>
  <si>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</si>
  <si>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</si>
  <si>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</si>
  <si>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</si>
  <si>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</si>
  <si>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</si>
  <si>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</si>
  <si>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</si>
  <si>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</si>
  <si>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</si>
  <si>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</si>
  <si>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</si>
  <si>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</si>
  <si>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</si>
  <si>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</si>
  <si>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</si>
  <si>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</si>
  <si>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</si>
  <si>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</si>
  <si>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</si>
  <si>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</si>
  <si>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</si>
  <si>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</si>
  <si>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</si>
  <si>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</si>
  <si>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</si>
  <si>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</si>
  <si>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</si>
  <si>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</si>
  <si>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</si>
  <si>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</si>
  <si>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</si>
  <si>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</si>
  <si>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</si>
  <si>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</si>
  <si>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</si>
  <si>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</si>
  <si>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</si>
  <si>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</si>
  <si>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</si>
  <si>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</si>
  <si>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</si>
  <si>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</si>
  <si>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</si>
  <si>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</si>
  <si>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</si>
  <si>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</si>
  <si>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</si>
  <si>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</si>
  <si>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</si>
  <si>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</si>
  <si>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</si>
  <si>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</si>
  <si>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</si>
  <si>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</si>
  <si>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</si>
  <si>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</si>
  <si>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</si>
  <si>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</si>
  <si>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</si>
  <si>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</si>
  <si>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</si>
  <si>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</si>
  <si>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</si>
  <si>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</si>
  <si>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</si>
  <si>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</si>
  <si>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</si>
  <si>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</si>
  <si>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</si>
  <si>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</si>
  <si>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</si>
  <si>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</si>
  <si>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</si>
  <si>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</si>
  <si>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</si>
  <si>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</si>
  <si>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</si>
  <si>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</si>
  <si>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</si>
  <si>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</si>
  <si>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</si>
  <si>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</si>
  <si>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</si>
  <si>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</si>
  <si>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</si>
  <si>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</si>
  <si>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</si>
  <si>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</si>
  <si>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</si>
  <si>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</si>
  <si>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</si>
  <si>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</si>
  <si>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</si>
  <si>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</si>
  <si>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</si>
  <si>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</si>
  <si>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</si>
  <si>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</si>
  <si>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</si>
  <si>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</si>
  <si>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</si>
  <si>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</si>
  <si>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</si>
  <si>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</si>
  <si>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</si>
  <si>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</si>
  <si>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</si>
  <si>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</si>
  <si>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</si>
  <si>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</si>
  <si>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</si>
  <si>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</si>
  <si>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</si>
  <si>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</si>
  <si>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</si>
  <si>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</si>
  <si>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</si>
  <si>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</si>
  <si>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</si>
  <si>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</si>
  <si>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</si>
  <si>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</si>
  <si>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</si>
  <si>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</si>
  <si>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</si>
  <si>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</si>
  <si>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</si>
  <si>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</si>
  <si>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</si>
  <si>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</si>
  <si>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</si>
  <si>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</si>
  <si>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</si>
  <si>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</si>
  <si>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</si>
  <si>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</si>
  <si>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</si>
  <si>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</si>
  <si>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</si>
  <si>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</si>
  <si>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</si>
  <si>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</si>
  <si>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</si>
  <si>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</si>
  <si>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</si>
  <si>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</si>
  <si>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</si>
  <si>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</si>
  <si>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</si>
  <si>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</si>
  <si>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</si>
  <si>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</si>
  <si>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</si>
  <si>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</si>
  <si>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</si>
  <si>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</si>
  <si>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</si>
  <si>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</si>
  <si>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</si>
  <si>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</si>
  <si>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</si>
  <si>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</si>
  <si>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</si>
  <si>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</si>
  <si>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</si>
  <si>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</si>
  <si>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</si>
  <si>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</si>
  <si>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</si>
  <si>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</si>
  <si>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</si>
  <si>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</si>
  <si>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</si>
  <si>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</si>
  <si>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</si>
  <si>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</si>
  <si>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</si>
  <si>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</si>
  <si>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</si>
  <si>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</si>
  <si>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</si>
  <si>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</si>
  <si>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</si>
  <si>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</si>
  <si>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</si>
  <si>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</si>
  <si>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</si>
  <si>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</si>
  <si>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</si>
  <si>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</si>
  <si>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</si>
  <si>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</si>
  <si>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</si>
  <si>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</si>
  <si>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</si>
  <si>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</si>
  <si>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</si>
  <si>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</si>
  <si>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</si>
  <si>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</si>
  <si>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</si>
  <si>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</si>
  <si>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</si>
  <si>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</si>
  <si>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</si>
  <si>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</si>
  <si>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</si>
  <si>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</si>
  <si>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</si>
  <si>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</si>
  <si>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</si>
  <si>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</si>
  <si>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</si>
  <si>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</si>
  <si>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</si>
  <si>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</si>
  <si>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</si>
  <si>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</si>
  <si>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</si>
  <si>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</si>
  <si>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</si>
  <si>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</si>
  <si>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</si>
  <si>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</si>
  <si>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</si>
  <si>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</si>
  <si>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</si>
  <si>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</si>
  <si>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</si>
  <si>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</si>
  <si>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</si>
  <si>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</si>
  <si>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</si>
  <si>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</si>
  <si>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</si>
  <si>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</si>
  <si>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</si>
  <si>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</si>
  <si>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</si>
  <si>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</si>
  <si>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</si>
  <si>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</si>
  <si>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</si>
  <si>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</si>
  <si>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</si>
  <si>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</si>
  <si>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</si>
  <si>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</si>
  <si>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</si>
  <si>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</si>
  <si>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</si>
  <si>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</si>
  <si>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</si>
  <si>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</si>
  <si>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</si>
  <si>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</si>
  <si>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</si>
  <si>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</si>
  <si>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</si>
  <si>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</si>
  <si>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</si>
  <si>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</si>
  <si>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</si>
  <si>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</si>
  <si>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</si>
  <si>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</si>
  <si>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</si>
  <si>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</si>
  <si>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</si>
  <si>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</si>
  <si>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</si>
  <si>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</si>
  <si>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</si>
  <si>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</si>
  <si>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</si>
  <si>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</si>
  <si>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</si>
  <si>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</si>
  <si>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</si>
  <si>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</si>
  <si>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</si>
  <si>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</si>
  <si>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</si>
  <si>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</si>
  <si>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</si>
  <si>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</si>
  <si>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</si>
  <si>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</si>
  <si>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</si>
  <si>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</si>
  <si>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</si>
  <si>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</si>
  <si>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</si>
  <si>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</si>
  <si>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</si>
  <si>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</si>
  <si>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</si>
  <si>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</si>
  <si>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</si>
  <si>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</si>
  <si>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</si>
  <si>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</si>
  <si>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</si>
  <si>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</si>
  <si>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</si>
  <si>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</si>
  <si>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</si>
  <si>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</si>
  <si>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</si>
  <si>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</si>
  <si>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</si>
  <si>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</si>
  <si>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</si>
  <si>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</si>
  <si>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</si>
  <si>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</si>
  <si>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</si>
  <si>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</si>
  <si>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</si>
  <si>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</si>
  <si>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</si>
  <si>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</si>
  <si>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</si>
  <si>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</si>
  <si>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</si>
  <si>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</si>
  <si>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</si>
  <si>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</si>
  <si>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</si>
  <si>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</si>
  <si>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</si>
  <si>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</si>
  <si>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</si>
  <si>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</si>
  <si>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</si>
  <si>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</si>
  <si>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</si>
  <si>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</si>
  <si>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</si>
  <si>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</si>
  <si>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</si>
  <si>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</si>
  <si>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</si>
  <si>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</si>
  <si>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</si>
  <si>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</si>
  <si>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</si>
  <si>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</si>
  <si>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</si>
  <si>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</si>
  <si>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</si>
  <si>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</si>
  <si>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</si>
  <si>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</si>
  <si>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</si>
  <si>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</si>
  <si>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</si>
  <si>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</si>
  <si>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</si>
  <si>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</si>
  <si>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</si>
  <si>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</si>
  <si>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</si>
  <si>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</si>
  <si>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</si>
  <si>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</si>
  <si>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</si>
  <si>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</si>
  <si>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</si>
  <si>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</si>
  <si>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</si>
  <si>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</si>
  <si>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</si>
  <si>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</si>
  <si>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</si>
  <si>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</si>
  <si>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</si>
  <si>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</si>
  <si>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</si>
  <si>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</si>
  <si>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</si>
  <si>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</si>
  <si>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</si>
  <si>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</si>
  <si>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</si>
  <si>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</si>
  <si>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</si>
  <si>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</si>
  <si>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</si>
  <si>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</si>
  <si>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</si>
  <si>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</si>
  <si>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</si>
  <si>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</si>
  <si>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</si>
  <si>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</si>
  <si>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</si>
  <si>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</si>
  <si>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</si>
  <si>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</si>
  <si>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</si>
  <si>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</si>
  <si>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</si>
  <si>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</si>
  <si>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</si>
  <si>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</si>
  <si>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</si>
  <si>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</si>
  <si>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</si>
  <si>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</si>
  <si>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</si>
  <si>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</si>
  <si>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</si>
  <si>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</si>
  <si>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</si>
  <si>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</si>
  <si>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</si>
  <si>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</si>
  <si>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</si>
  <si>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</si>
  <si>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</si>
  <si>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</si>
  <si>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</si>
  <si>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</si>
  <si>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</si>
  <si>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</si>
  <si>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</si>
  <si>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</si>
  <si>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</si>
  <si>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</si>
  <si>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</si>
  <si>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</si>
  <si>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</si>
  <si>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</si>
  <si>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</si>
  <si>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</si>
  <si>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</si>
  <si>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</si>
  <si>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</si>
  <si>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</si>
  <si>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</si>
  <si>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</si>
  <si>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</si>
  <si>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</si>
  <si>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</si>
  <si>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</si>
  <si>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</si>
  <si>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</si>
  <si>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</si>
  <si>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</si>
  <si>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</si>
  <si>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</si>
  <si>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</si>
  <si>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</si>
  <si>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</si>
  <si>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</si>
  <si>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</si>
  <si>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</si>
  <si>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</si>
  <si>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</si>
  <si>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</si>
  <si>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</si>
  <si>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</si>
  <si>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</si>
  <si>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</si>
  <si>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</si>
  <si>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</si>
  <si>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</si>
  <si>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</si>
  <si>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</si>
  <si>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</si>
  <si>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</si>
  <si>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</si>
  <si>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</si>
  <si>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</si>
  <si>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</si>
  <si>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</si>
  <si>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</si>
  <si>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</si>
  <si>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</si>
  <si>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</si>
  <si>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</si>
  <si>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</si>
  <si>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</si>
  <si>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</si>
  <si>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</si>
  <si>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</si>
  <si>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</si>
  <si>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</si>
  <si>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</si>
  <si>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</si>
  <si>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</si>
  <si>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</si>
  <si>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</si>
  <si>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</si>
  <si>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</si>
  <si>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</si>
  <si>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</si>
  <si>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</si>
  <si>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</si>
  <si>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</si>
  <si>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</si>
  <si>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</si>
  <si>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</si>
  <si>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</si>
  <si>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</si>
  <si>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</si>
  <si>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</si>
  <si>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</si>
  <si>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</si>
  <si>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</si>
  <si>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</si>
  <si>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</si>
  <si>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</si>
  <si>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</si>
  <si>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</si>
  <si>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</si>
  <si>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</si>
  <si>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</si>
  <si>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</si>
  <si>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</si>
  <si>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</si>
  <si>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</si>
  <si>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</si>
  <si>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</si>
  <si>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</si>
  <si>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</si>
  <si>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</si>
  <si>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</si>
  <si>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</si>
  <si>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</si>
  <si>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</si>
  <si>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</si>
  <si>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</si>
  <si>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</si>
  <si>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</si>
  <si>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</si>
  <si>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</si>
  <si>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</si>
  <si>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</si>
  <si>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</si>
  <si>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</si>
  <si>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</si>
  <si>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</si>
  <si>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</si>
  <si>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</si>
  <si>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</si>
  <si>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</si>
  <si>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</si>
  <si>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</si>
  <si>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</si>
  <si>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</si>
  <si>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</si>
  <si>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</si>
  <si>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</si>
  <si>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</si>
  <si>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</si>
  <si>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</si>
  <si>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</si>
  <si>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</si>
  <si>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</si>
  <si>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</si>
  <si>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</si>
  <si>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</si>
  <si>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</si>
  <si>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</si>
  <si>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</si>
  <si>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</si>
  <si>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</si>
  <si>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</si>
  <si>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</si>
  <si>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</si>
  <si>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</si>
  <si>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</si>
  <si>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</si>
  <si>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</si>
  <si>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</si>
  <si>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</si>
  <si>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</si>
  <si>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</si>
  <si>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</si>
  <si>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</si>
  <si>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</si>
  <si>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</si>
  <si>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</si>
  <si>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</si>
  <si>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</si>
  <si>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</si>
  <si>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</si>
  <si>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</si>
  <si>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</si>
  <si>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</si>
  <si>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</si>
  <si>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</si>
  <si>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</si>
  <si>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</si>
  <si>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</si>
  <si>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</si>
  <si>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</si>
  <si>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</si>
  <si>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</si>
  <si>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</si>
  <si>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</si>
  <si>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</si>
  <si>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</si>
  <si>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</si>
  <si>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</si>
  <si>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</si>
  <si>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</si>
  <si>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</si>
  <si>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</si>
  <si>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</si>
  <si>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</si>
  <si>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</si>
  <si>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</si>
  <si>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</si>
  <si>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</si>
  <si>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</si>
  <si>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</si>
  <si>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</si>
  <si>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</si>
  <si>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</si>
  <si>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</si>
  <si>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</si>
  <si>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</si>
  <si>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</si>
  <si>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</si>
  <si>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</si>
  <si>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</si>
  <si>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</si>
  <si>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</si>
  <si>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</si>
  <si>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</si>
  <si>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</si>
  <si>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</si>
  <si>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</si>
  <si>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</si>
  <si>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</si>
  <si>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</si>
  <si>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</si>
  <si>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</si>
  <si>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</si>
  <si>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</si>
  <si>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</si>
  <si>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</si>
  <si>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</si>
  <si>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</si>
  <si>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</si>
  <si>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</si>
  <si>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</si>
  <si>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</si>
  <si>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</si>
  <si>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</si>
  <si>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</si>
  <si>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</si>
  <si>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</si>
  <si>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</si>
  <si>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</si>
  <si>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</si>
  <si>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</si>
  <si>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</si>
  <si>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</si>
  <si>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</si>
  <si>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</si>
  <si>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</si>
  <si>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</si>
  <si>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</si>
  <si>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</si>
  <si>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</si>
  <si>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</si>
  <si>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</si>
  <si>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</si>
  <si>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</si>
  <si>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</si>
  <si>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</si>
  <si>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</si>
  <si>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</si>
  <si>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</si>
  <si>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</si>
  <si>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</si>
  <si>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</si>
  <si>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</si>
  <si>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</si>
  <si>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</si>
  <si>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</si>
  <si>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</si>
  <si>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</si>
  <si>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</si>
  <si>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</si>
  <si>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</si>
  <si>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</si>
  <si>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</si>
  <si>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</si>
  <si>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</si>
  <si>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</si>
  <si>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</si>
  <si>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</si>
  <si>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</si>
  <si>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</si>
  <si>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</si>
  <si>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</si>
  <si>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</si>
  <si>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</si>
  <si>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</si>
  <si>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</si>
  <si>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</si>
  <si>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</si>
  <si>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</si>
  <si>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</si>
  <si>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</si>
  <si>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</si>
  <si>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</si>
  <si>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</si>
  <si>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</si>
  <si>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</si>
  <si>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</si>
  <si>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</si>
  <si>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</si>
  <si>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</si>
  <si>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</si>
  <si>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</si>
  <si>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</si>
  <si>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</si>
  <si>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</si>
  <si>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</si>
  <si>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</si>
  <si>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</si>
  <si>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</si>
  <si>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</si>
  <si>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</si>
  <si>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</si>
  <si>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</si>
  <si>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</si>
  <si>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</si>
  <si>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</si>
  <si>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</si>
  <si>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</si>
  <si>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</si>
  <si>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</si>
  <si>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</si>
  <si>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</si>
  <si>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</si>
  <si>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</si>
  <si>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</si>
  <si>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</si>
  <si>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</si>
  <si>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</si>
  <si>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</si>
  <si>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</si>
  <si>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</si>
  <si>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</si>
  <si>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</si>
  <si>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</si>
  <si>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</si>
  <si>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</si>
  <si>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</si>
  <si>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</si>
  <si>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</si>
  <si>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</si>
  <si>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</si>
  <si>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</si>
  <si>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</si>
  <si>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</si>
  <si>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</si>
  <si>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</si>
  <si>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</si>
  <si>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</si>
  <si>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</si>
  <si>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</si>
  <si>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</si>
  <si>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</si>
  <si>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</si>
  <si>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</si>
  <si>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</si>
  <si>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</si>
  <si>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</si>
  <si>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</si>
  <si>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</si>
  <si>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</si>
  <si>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</si>
  <si>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</si>
  <si>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</si>
  <si>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</si>
  <si>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</si>
  <si>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</si>
  <si>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</si>
  <si>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</si>
  <si>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</si>
  <si>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</si>
  <si>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</si>
  <si>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</si>
  <si>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</si>
  <si>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</si>
  <si>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</si>
  <si>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</si>
  <si>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</si>
  <si>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</si>
  <si>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</si>
  <si>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</si>
  <si>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</si>
  <si>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</si>
  <si>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</si>
  <si>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</si>
  <si>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</si>
  <si>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</si>
  <si>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</si>
  <si>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</si>
  <si>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</si>
  <si>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</si>
  <si>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</si>
  <si>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</si>
  <si>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</si>
  <si>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</si>
  <si>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</si>
  <si>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</si>
  <si>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</si>
  <si>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</si>
  <si>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</si>
  <si>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</si>
  <si>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</si>
  <si>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</si>
  <si>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</si>
  <si>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</si>
  <si>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</si>
  <si>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</si>
  <si>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</si>
  <si>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</si>
  <si>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</si>
  <si>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</si>
  <si>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</si>
  <si>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</si>
  <si>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</si>
  <si>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</si>
  <si>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</si>
  <si>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</si>
  <si>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</si>
  <si>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</si>
  <si>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</si>
  <si>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</si>
  <si>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</si>
  <si>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</si>
  <si>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</si>
  <si>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</si>
  <si>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</si>
  <si>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</si>
  <si>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</si>
  <si>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</si>
  <si>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</si>
  <si>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</si>
  <si>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</si>
  <si>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</si>
  <si>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</si>
  <si>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</si>
  <si>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</si>
  <si>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</si>
  <si>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</si>
  <si>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</si>
  <si>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</si>
  <si>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</si>
  <si>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</si>
  <si>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</si>
  <si>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</si>
  <si>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</si>
  <si>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</si>
  <si>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</si>
  <si>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</si>
  <si>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</si>
  <si>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</si>
  <si>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</si>
  <si>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</si>
  <si>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</si>
  <si>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</si>
  <si>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</si>
  <si>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</si>
  <si>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</si>
  <si>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</si>
  <si>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</si>
  <si>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</si>
  <si>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</si>
  <si>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</si>
  <si>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</si>
  <si>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</si>
  <si>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</si>
  <si>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</si>
  <si>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</si>
  <si>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</si>
  <si>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</si>
  <si>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</si>
  <si>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</si>
  <si>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</si>
  <si>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</si>
  <si>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</si>
  <si>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</si>
  <si>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</si>
  <si>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</si>
  <si>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</si>
  <si>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</si>
  <si>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</si>
  <si>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</si>
  <si>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</si>
  <si>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</si>
  <si>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</si>
  <si>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</si>
  <si>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</si>
  <si>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</si>
  <si>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</si>
  <si>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</si>
  <si>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</si>
  <si>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</si>
  <si>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</si>
  <si>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</si>
  <si>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</si>
  <si>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</si>
  <si>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</si>
  <si>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</si>
  <si>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</si>
  <si>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</si>
  <si>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</si>
  <si>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</si>
  <si>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</si>
  <si>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</si>
  <si>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</si>
  <si>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</si>
  <si>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</si>
  <si>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</si>
  <si>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</si>
  <si>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</si>
  <si>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</si>
  <si>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</si>
  <si>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</si>
  <si>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</si>
  <si>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</si>
  <si>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</si>
  <si>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</si>
  <si>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</si>
  <si>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</si>
  <si>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</si>
  <si>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</si>
  <si>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</si>
  <si>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</si>
  <si>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</si>
  <si>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</si>
  <si>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</si>
  <si>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</si>
  <si>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</si>
  <si>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</si>
  <si>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</si>
  <si>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</si>
  <si>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</si>
  <si>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</si>
  <si>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</si>
  <si>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</si>
  <si>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</si>
  <si>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</si>
  <si>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</si>
  <si>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</si>
  <si>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</si>
  <si>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</si>
  <si>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</si>
  <si>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</si>
  <si>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</si>
  <si>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</si>
  <si>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</si>
  <si>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</si>
  <si>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</si>
  <si>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</si>
  <si>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</si>
  <si>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</si>
  <si>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</si>
  <si>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</si>
  <si>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</si>
  <si>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</si>
  <si>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</si>
  <si>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</si>
  <si>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</si>
  <si>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</si>
  <si>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</si>
  <si>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</si>
  <si>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</si>
  <si>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</si>
  <si>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</si>
  <si>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</si>
  <si>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</si>
  <si>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</si>
  <si>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</si>
  <si>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</si>
  <si>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</si>
  <si>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</si>
  <si>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</si>
  <si>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</si>
  <si>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</si>
  <si>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</si>
  <si>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</si>
  <si>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</si>
  <si>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</si>
  <si>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</si>
  <si>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</si>
  <si>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</si>
  <si>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</si>
  <si>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</si>
  <si>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</si>
  <si>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</si>
  <si>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</si>
  <si>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</si>
  <si>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</si>
  <si>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</si>
  <si>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</si>
  <si>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</si>
  <si>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</si>
  <si>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</si>
  <si>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</si>
  <si>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</si>
  <si>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</si>
  <si>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</si>
  <si>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</si>
  <si>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</si>
  <si>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</si>
  <si>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</si>
  <si>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</si>
  <si>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</si>
  <si>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</si>
  <si>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</si>
  <si>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</si>
  <si>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</si>
  <si>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</si>
  <si>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</si>
  <si>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</si>
  <si>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</si>
  <si>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</si>
  <si>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</si>
  <si>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</si>
  <si>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</si>
  <si>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</si>
  <si>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</si>
  <si>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</si>
  <si>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</si>
  <si>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</si>
  <si>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</si>
  <si>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</si>
  <si>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</si>
  <si>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</si>
  <si>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</si>
  <si>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</si>
  <si>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</si>
  <si>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</si>
  <si>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</si>
  <si>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</si>
  <si>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</si>
  <si>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</si>
  <si>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</si>
  <si>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</si>
  <si>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</si>
  <si>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</si>
  <si>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</si>
  <si>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</si>
  <si>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</si>
  <si>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</si>
  <si>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</si>
  <si>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</si>
  <si>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</si>
  <si>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</si>
  <si>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</si>
  <si>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</si>
  <si>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</si>
  <si>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</si>
  <si>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</si>
  <si>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</si>
  <si>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</si>
  <si>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</si>
  <si>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</si>
  <si>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</si>
  <si>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</si>
  <si>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</si>
  <si>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</si>
  <si>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</si>
  <si>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</si>
  <si>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</si>
  <si>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</si>
  <si>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</si>
  <si>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</si>
  <si>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</si>
  <si>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</si>
  <si>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</si>
  <si>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</si>
  <si>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</si>
  <si>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</si>
  <si>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</si>
  <si>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</si>
  <si>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</si>
  <si>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</si>
  <si>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</si>
  <si>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</si>
  <si>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</si>
  <si>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</si>
  <si>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</si>
  <si>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</si>
  <si>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</si>
  <si>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</si>
  <si>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</si>
  <si>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</si>
  <si>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</si>
  <si>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</si>
  <si>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</si>
  <si>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</si>
  <si>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</si>
  <si>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</si>
  <si>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</si>
  <si>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</si>
  <si>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</si>
  <si>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</si>
  <si>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</si>
  <si>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</si>
  <si>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</si>
  <si>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</si>
  <si>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</si>
  <si>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</si>
  <si>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</si>
  <si>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</si>
  <si>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</si>
  <si>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</si>
  <si>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</si>
  <si>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</si>
  <si>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</si>
  <si>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</si>
  <si>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</si>
  <si>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</si>
  <si>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</si>
  <si>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</si>
  <si>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</si>
  <si>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</si>
  <si>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</si>
  <si>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</si>
  <si>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</si>
  <si>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</si>
  <si>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</si>
  <si>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</si>
  <si>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</si>
  <si>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</si>
  <si>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</si>
  <si>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</si>
  <si>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</si>
  <si>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</si>
  <si>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</si>
  <si>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</si>
  <si>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</si>
  <si>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</si>
  <si>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</si>
  <si>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</si>
  <si>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</si>
  <si>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</si>
  <si>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</si>
  <si>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</si>
  <si>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</si>
  <si>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</si>
  <si>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</si>
  <si>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</si>
  <si>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</si>
  <si>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</si>
  <si>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</si>
  <si>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</si>
  <si>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</si>
  <si>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</si>
  <si>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</si>
  <si>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</si>
  <si>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</si>
  <si>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</si>
  <si>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</si>
  <si>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</si>
  <si>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</si>
  <si>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</si>
  <si>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</si>
  <si>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</si>
  <si>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</si>
  <si>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</si>
  <si>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</si>
  <si>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</si>
  <si>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</si>
  <si>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</si>
  <si>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</si>
  <si>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</si>
  <si>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</si>
  <si>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</si>
  <si>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</si>
  <si>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</si>
  <si>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</si>
  <si>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</si>
  <si>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</si>
  <si>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</si>
  <si>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</si>
  <si>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</si>
  <si>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</si>
  <si>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</si>
  <si>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</si>
  <si>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</si>
  <si>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</si>
  <si>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</si>
  <si>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</si>
  <si>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</si>
  <si>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</si>
  <si>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</si>
  <si>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</si>
  <si>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</si>
  <si>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</si>
  <si>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</si>
  <si>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</si>
  <si>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</si>
  <si>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</si>
  <si>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</si>
  <si>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</si>
  <si>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</si>
  <si>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</si>
  <si>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</si>
  <si>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</si>
  <si>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</si>
  <si>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</si>
  <si>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</si>
  <si>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</si>
  <si>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</si>
  <si>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</si>
  <si>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</si>
  <si>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</si>
  <si>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</si>
  <si>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</si>
  <si>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</si>
  <si>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</si>
  <si>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</si>
  <si>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</si>
  <si>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</si>
  <si>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</si>
  <si>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</si>
  <si>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</si>
  <si>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</si>
  <si>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</si>
  <si>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</si>
  <si>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</si>
  <si>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</si>
  <si>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</si>
  <si>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</si>
  <si>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</si>
  <si>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</si>
  <si>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</si>
  <si>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</si>
  <si>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</si>
  <si>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</si>
  <si>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</si>
  <si>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</si>
  <si>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</si>
  <si>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</si>
  <si>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</si>
  <si>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</si>
  <si>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</si>
  <si>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</si>
  <si>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</si>
  <si>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</si>
  <si>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</si>
  <si>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</si>
  <si>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</si>
  <si>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</si>
  <si>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</si>
  <si>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</si>
  <si>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</si>
  <si>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</si>
  <si>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</si>
  <si>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</si>
  <si>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</si>
  <si>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</si>
  <si>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</si>
  <si>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</si>
  <si>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</si>
  <si>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</si>
  <si>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</si>
  <si>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</si>
  <si>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</si>
  <si>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</si>
  <si>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</si>
  <si>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</si>
  <si>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</si>
  <si>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</si>
  <si>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</si>
  <si>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</si>
  <si>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</si>
  <si>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</si>
  <si>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</si>
  <si>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</si>
  <si>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</si>
  <si>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</si>
  <si>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</si>
  <si>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</si>
  <si>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</si>
  <si>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</si>
  <si>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</si>
  <si>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</si>
  <si>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</si>
  <si>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</si>
  <si>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</si>
  <si>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</si>
  <si>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</si>
  <si>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</si>
  <si>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</si>
  <si>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</si>
  <si>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</si>
  <si>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</si>
  <si>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</si>
  <si>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</si>
  <si>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</si>
  <si>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</si>
  <si>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</si>
  <si>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</si>
  <si>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</si>
  <si>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</si>
  <si>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</si>
  <si>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</si>
  <si>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</si>
  <si>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</si>
  <si>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</si>
  <si>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</si>
  <si>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</si>
  <si>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</si>
  <si>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</si>
  <si>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</si>
  <si>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</si>
  <si>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</si>
  <si>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</si>
  <si>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</si>
  <si>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</si>
  <si>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</si>
  <si>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</si>
  <si>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</si>
  <si>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</si>
  <si>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</si>
  <si>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</si>
  <si>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</si>
  <si>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</si>
  <si>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</si>
  <si>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</si>
  <si>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</si>
  <si>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</si>
  <si>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</si>
  <si>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</si>
  <si>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</si>
  <si>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</si>
  <si>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</si>
  <si>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</si>
  <si>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</si>
  <si>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</si>
  <si>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</si>
  <si>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</si>
  <si>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</si>
  <si>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</si>
  <si>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</si>
  <si>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</si>
  <si>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</si>
  <si>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</si>
  <si>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</si>
  <si>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</si>
  <si>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</si>
  <si>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</si>
  <si>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</si>
  <si>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</si>
  <si>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</si>
  <si>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</si>
  <si>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</si>
  <si>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</si>
  <si>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</si>
  <si>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</si>
  <si>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</si>
  <si>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</si>
  <si>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</si>
  <si>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</si>
  <si>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</si>
  <si>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</si>
  <si>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</si>
  <si>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</si>
  <si>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</si>
  <si>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</si>
  <si>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</si>
  <si>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</si>
  <si>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</si>
  <si>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</si>
  <si>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</si>
  <si>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</si>
  <si>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</si>
  <si>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</si>
  <si>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</si>
  <si>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</si>
  <si>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</si>
  <si>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</si>
  <si>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</si>
  <si>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</si>
  <si>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</si>
  <si>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</si>
  <si>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</si>
  <si>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</si>
  <si>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</si>
  <si>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</si>
  <si>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</si>
  <si>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</si>
  <si>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</si>
  <si>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</si>
  <si>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</si>
  <si>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</si>
  <si>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</si>
  <si>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</si>
  <si>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</si>
  <si>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</si>
  <si>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</si>
  <si>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</si>
  <si>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</si>
  <si>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</si>
  <si>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</si>
  <si>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</si>
  <si>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</si>
  <si>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</si>
  <si>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</si>
  <si>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</si>
  <si>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</si>
  <si>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</si>
  <si>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</si>
  <si>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</si>
  <si>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</si>
  <si>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</si>
  <si>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</si>
  <si>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</si>
  <si>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</si>
  <si>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</si>
  <si>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</si>
  <si>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</si>
  <si>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</si>
  <si>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</si>
  <si>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</si>
  <si>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</si>
  <si>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</si>
  <si>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</si>
  <si>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</si>
  <si>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</si>
  <si>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</si>
  <si>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</si>
  <si>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</si>
  <si>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</si>
  <si>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</si>
  <si>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</si>
  <si>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</si>
  <si>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</si>
  <si>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</si>
  <si>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</si>
  <si>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</si>
  <si>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</si>
  <si>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</si>
  <si>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</si>
  <si>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</si>
  <si>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</si>
  <si>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</si>
  <si>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</si>
  <si>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</si>
  <si>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</si>
  <si>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</si>
  <si>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</si>
  <si>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</si>
  <si>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</si>
  <si>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</si>
  <si>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</si>
  <si>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</si>
  <si>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</si>
  <si>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</si>
  <si>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</si>
  <si>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</si>
  <si>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</si>
  <si>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</si>
  <si>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</si>
  <si>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</si>
  <si>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</si>
  <si>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</si>
  <si>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</si>
  <si>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</si>
  <si>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</si>
  <si>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</si>
  <si>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</si>
  <si>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</si>
  <si>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</si>
  <si>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</si>
  <si>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</si>
  <si>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</si>
  <si>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</si>
  <si>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</si>
  <si>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</si>
  <si>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</si>
  <si>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</si>
  <si>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</si>
  <si>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</si>
  <si>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</si>
  <si>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</si>
  <si>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</si>
  <si>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</si>
  <si>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</si>
  <si>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</si>
  <si>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</si>
  <si>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</si>
  <si>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</si>
  <si>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</si>
  <si>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</si>
  <si>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</si>
  <si>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</si>
  <si>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</si>
  <si>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</si>
  <si>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</si>
  <si>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</si>
  <si>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</si>
  <si>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</si>
  <si>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</si>
  <si>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</si>
  <si>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</si>
  <si>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</si>
  <si>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</si>
  <si>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</si>
  <si>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</si>
  <si>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</si>
  <si>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</si>
  <si>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</si>
  <si>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</si>
  <si>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</si>
  <si>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</si>
  <si>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</si>
  <si>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</si>
  <si>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</si>
  <si>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</si>
  <si>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</si>
  <si>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</si>
  <si>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</si>
  <si>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</si>
  <si>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</si>
  <si>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</si>
  <si>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</si>
  <si>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</si>
  <si>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</si>
  <si>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</si>
  <si>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</si>
  <si>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</si>
  <si>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</si>
  <si>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</si>
  <si>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</si>
  <si>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</si>
  <si>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</si>
  <si>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</si>
  <si>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</si>
  <si>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</si>
  <si>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</si>
  <si>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</si>
  <si>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</si>
  <si>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</si>
  <si>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</si>
  <si>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</si>
  <si>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</si>
  <si>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</si>
  <si>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</si>
  <si>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</si>
  <si>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</si>
  <si>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</si>
  <si>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</si>
  <si>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</si>
  <si>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</si>
  <si>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</si>
  <si>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</si>
  <si>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</si>
  <si>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</si>
  <si>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</si>
  <si>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</si>
  <si>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</si>
  <si>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</si>
  <si>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</si>
  <si>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</si>
  <si>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</si>
  <si>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</si>
  <si>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</si>
  <si>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</si>
  <si>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</si>
  <si>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</si>
  <si>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</si>
  <si>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</si>
  <si>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</si>
  <si>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</si>
  <si>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</si>
  <si>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</si>
  <si>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</si>
  <si>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</si>
  <si>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</si>
  <si>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</si>
  <si>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</si>
  <si>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</si>
  <si>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</si>
  <si>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</si>
  <si>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</si>
  <si>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</si>
  <si>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</si>
  <si>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</si>
  <si>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</si>
  <si>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</si>
  <si>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</si>
  <si>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</si>
  <si>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</si>
  <si>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</si>
  <si>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</si>
  <si>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</si>
  <si>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</si>
  <si>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</si>
  <si>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</si>
  <si>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</si>
  <si>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</si>
  <si>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</si>
  <si>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</si>
  <si>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</si>
  <si>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</si>
  <si>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</si>
  <si>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</si>
  <si>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</si>
  <si>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</si>
  <si>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</si>
  <si>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</si>
  <si>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</si>
  <si>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</si>
  <si>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</si>
  <si>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</si>
  <si>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</si>
  <si>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</si>
  <si>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</si>
  <si>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</si>
  <si>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</si>
  <si>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</si>
  <si>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</si>
  <si>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</si>
  <si>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</si>
  <si>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</si>
  <si>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</si>
  <si>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</si>
  <si>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</si>
  <si>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</si>
  <si>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</si>
  <si>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</si>
  <si>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</si>
  <si>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</si>
  <si>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</si>
  <si>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</si>
  <si>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</si>
  <si>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</si>
  <si>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</si>
  <si>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</si>
  <si>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</si>
  <si>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</si>
  <si>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</si>
  <si>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</si>
  <si>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</si>
  <si>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</si>
  <si>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</si>
  <si>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</si>
  <si>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</si>
  <si>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</si>
  <si>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</si>
  <si>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</si>
  <si>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</si>
  <si>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</si>
  <si>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</si>
  <si>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</si>
  <si>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</si>
  <si>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</si>
  <si>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</si>
  <si>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</si>
  <si>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</si>
  <si>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</si>
  <si>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</si>
  <si>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</si>
  <si>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</si>
  <si>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</si>
  <si>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</si>
  <si>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</si>
  <si>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</si>
  <si>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</si>
  <si>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</si>
  <si>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</si>
  <si>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</si>
  <si>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</si>
  <si>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</si>
  <si>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</si>
  <si>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</si>
  <si>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</si>
  <si>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</si>
  <si>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</si>
  <si>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</si>
  <si>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</si>
  <si>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</si>
  <si>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</si>
  <si>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</si>
  <si>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</si>
  <si>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</si>
  <si>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</si>
  <si>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</si>
  <si>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</si>
  <si>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</si>
  <si>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</si>
  <si>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</si>
  <si>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</si>
  <si>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</si>
  <si>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</si>
  <si>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</si>
  <si>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</si>
  <si>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</si>
  <si>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</si>
  <si>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</si>
  <si>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</si>
  <si>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</si>
  <si>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</si>
  <si>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</si>
  <si>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</si>
  <si>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</si>
  <si>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</si>
  <si>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</si>
  <si>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</si>
  <si>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</si>
  <si>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</si>
  <si>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</si>
  <si>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</si>
  <si>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</si>
  <si>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</si>
  <si>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</si>
  <si>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</si>
  <si>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</si>
  <si>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</si>
  <si>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</si>
  <si>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</si>
  <si>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</si>
  <si>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</si>
  <si>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</si>
  <si>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</si>
  <si>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</si>
  <si>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</si>
  <si>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</si>
  <si>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</si>
  <si>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</si>
  <si>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</si>
  <si>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</si>
  <si>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</si>
  <si>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</si>
  <si>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</si>
  <si>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</si>
  <si>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</si>
  <si>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</si>
  <si>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</si>
  <si>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</si>
  <si>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</si>
  <si>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</si>
  <si>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</si>
  <si>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</si>
  <si>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</si>
  <si>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</si>
  <si>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</si>
  <si>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</si>
  <si>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</si>
  <si>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</si>
  <si>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</si>
  <si>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</si>
  <si>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</si>
  <si>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</si>
  <si>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</si>
  <si>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</si>
  <si>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</si>
  <si>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</si>
  <si>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</si>
  <si>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</si>
  <si>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</si>
  <si>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</si>
  <si>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</si>
  <si>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</si>
  <si>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</si>
  <si>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</si>
  <si>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</si>
  <si>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</si>
  <si>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</si>
  <si>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</si>
  <si>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</si>
  <si>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</si>
  <si>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</si>
  <si>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</si>
  <si>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</si>
  <si>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</si>
  <si>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</si>
  <si>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</si>
  <si>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</si>
  <si>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</si>
  <si>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</si>
  <si>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</si>
  <si>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</si>
  <si>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</si>
  <si>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</si>
  <si>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</si>
  <si>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</si>
  <si>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</si>
  <si>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</si>
  <si>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</si>
  <si>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</si>
  <si>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</si>
  <si>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</si>
  <si>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</si>
  <si>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</si>
  <si>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</si>
  <si>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</si>
  <si>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</si>
  <si>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</si>
  <si>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</si>
  <si>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</si>
  <si>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</si>
  <si>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</si>
  <si>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</si>
  <si>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</si>
  <si>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</si>
  <si>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</si>
  <si>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</si>
  <si>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</si>
  <si>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</si>
  <si>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</si>
  <si>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</si>
  <si>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</si>
  <si>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</si>
  <si>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</si>
  <si>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</si>
  <si>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</si>
  <si>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</si>
  <si>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</si>
  <si>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</si>
  <si>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</si>
  <si>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</si>
  <si>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</si>
  <si>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</si>
  <si>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</si>
  <si>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</si>
  <si>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</si>
  <si>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</si>
  <si>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</si>
  <si>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</si>
  <si>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</si>
  <si>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</si>
  <si>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</si>
  <si>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</si>
  <si>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</si>
  <si>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</si>
  <si>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</si>
  <si>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</si>
  <si>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</si>
  <si>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</si>
  <si>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</si>
  <si>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</si>
  <si>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</si>
  <si>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</si>
  <si>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</si>
  <si>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</si>
  <si>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</si>
  <si>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</si>
  <si>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</si>
  <si>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</si>
  <si>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</si>
  <si>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</si>
  <si>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</si>
  <si>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</si>
  <si>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</si>
  <si>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</si>
  <si>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</si>
  <si>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</si>
  <si>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</si>
  <si>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</si>
  <si>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</si>
  <si>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</si>
  <si>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</si>
  <si>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</si>
  <si>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</si>
  <si>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</si>
  <si>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</si>
  <si>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</si>
  <si>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</si>
  <si>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</si>
  <si>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</si>
  <si>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</si>
  <si>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</si>
  <si>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</si>
  <si>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</si>
  <si>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</si>
  <si>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</si>
  <si>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</si>
  <si>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</si>
  <si>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</si>
  <si>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</si>
  <si>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</si>
  <si>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</si>
  <si>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</si>
  <si>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</si>
  <si>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</si>
  <si>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</si>
  <si>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</si>
  <si>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</si>
  <si>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</si>
  <si>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</si>
  <si>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</si>
  <si>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</si>
  <si>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</si>
  <si>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</si>
  <si>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</si>
  <si>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</si>
  <si>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</si>
  <si>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</si>
  <si>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</si>
  <si>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</si>
  <si>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</si>
  <si>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</si>
  <si>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</si>
  <si>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</si>
  <si>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</si>
  <si>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</si>
  <si>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</si>
  <si>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</si>
  <si>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</si>
  <si>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</si>
  <si>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</si>
  <si>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</si>
  <si>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</si>
  <si>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</si>
  <si>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</si>
  <si>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</si>
  <si>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</si>
  <si>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</si>
  <si>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</si>
  <si>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</si>
  <si>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</si>
  <si>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</si>
  <si>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</si>
  <si>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</si>
  <si>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</si>
  <si>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</si>
  <si>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</si>
  <si>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</si>
  <si>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</si>
  <si>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</si>
  <si>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</si>
  <si>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</si>
  <si>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</si>
  <si>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</si>
  <si>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</si>
  <si>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</si>
  <si>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</si>
  <si>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</si>
  <si>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</si>
  <si>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</si>
  <si>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</si>
  <si>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</si>
  <si>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</si>
  <si>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</si>
  <si>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</si>
  <si>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</si>
  <si>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</si>
  <si>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</si>
  <si>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</si>
  <si>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</si>
  <si>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</si>
  <si>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</si>
  <si>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</si>
  <si>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</si>
  <si>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</si>
  <si>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</si>
  <si>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</si>
  <si>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</si>
  <si>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</si>
  <si>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</si>
  <si>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</si>
  <si>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</si>
  <si>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</si>
  <si>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</si>
  <si>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</si>
  <si>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</si>
  <si>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</si>
  <si>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</si>
  <si>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</si>
  <si>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</si>
  <si>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</si>
  <si>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</si>
  <si>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</si>
  <si>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</si>
  <si>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</si>
  <si>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</si>
  <si>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</si>
  <si>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</si>
  <si>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</si>
  <si>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</si>
  <si>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</si>
  <si>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</si>
  <si>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</si>
  <si>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</si>
  <si>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</si>
  <si>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</si>
  <si>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</si>
  <si>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</si>
  <si>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</si>
  <si>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</si>
  <si>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</si>
  <si>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</si>
  <si>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</si>
  <si>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</si>
  <si>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</si>
  <si>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</si>
  <si>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</si>
  <si>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</si>
  <si>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</si>
  <si>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</si>
  <si>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</si>
  <si>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</si>
  <si>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</si>
  <si>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</si>
  <si>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</si>
  <si>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</si>
  <si>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</si>
  <si>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</si>
  <si>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</si>
  <si>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</si>
  <si>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</si>
  <si>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</si>
  <si>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</si>
  <si>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</si>
  <si>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</si>
  <si>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</si>
  <si>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</si>
  <si>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</si>
  <si>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</si>
  <si>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</si>
  <si>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</si>
  <si>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</si>
  <si>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</si>
  <si>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</si>
  <si>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</si>
  <si>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</si>
  <si>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</si>
  <si>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</si>
  <si>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</si>
  <si>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</si>
  <si>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</si>
  <si>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</si>
  <si>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</si>
  <si>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</si>
  <si>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</si>
  <si>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</si>
  <si>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</si>
  <si>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</si>
  <si>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</si>
  <si>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</si>
  <si>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</si>
  <si>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</si>
  <si>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</si>
  <si>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</si>
  <si>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</si>
  <si>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</si>
  <si>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</si>
  <si>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</si>
  <si>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</si>
  <si>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</si>
  <si>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</si>
  <si>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</si>
  <si>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</si>
  <si>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</si>
  <si>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</si>
  <si>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</si>
  <si>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</si>
  <si>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</si>
  <si>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</si>
  <si>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</si>
  <si>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</si>
  <si>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</si>
  <si>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</si>
  <si>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</si>
  <si>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</si>
  <si>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</si>
  <si>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</si>
  <si>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</si>
  <si>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</si>
  <si>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</si>
  <si>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</si>
  <si>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</si>
  <si>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</si>
  <si>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</si>
  <si>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</si>
  <si>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</si>
  <si>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</si>
  <si>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</si>
  <si>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</si>
  <si>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</si>
  <si>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</si>
  <si>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</si>
  <si>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</si>
  <si>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</si>
  <si>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</si>
  <si>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</si>
  <si>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</si>
  <si>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</si>
  <si>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</si>
  <si>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</si>
  <si>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</si>
  <si>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</si>
  <si>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</si>
  <si>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</si>
  <si>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</si>
  <si>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</si>
  <si>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</si>
  <si>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</si>
  <si>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</si>
  <si>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</si>
  <si>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</si>
  <si>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</si>
  <si>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</si>
  <si>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</si>
  <si>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</si>
  <si>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</si>
  <si>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</si>
  <si>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</si>
  <si>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</si>
  <si>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</si>
  <si>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</si>
  <si>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</si>
  <si>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</si>
  <si>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</si>
  <si>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</si>
  <si>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</si>
  <si>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</si>
  <si>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</si>
  <si>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</si>
  <si>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</si>
  <si>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</si>
  <si>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</si>
  <si>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</si>
  <si>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</si>
  <si>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</si>
  <si>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</si>
  <si>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</si>
  <si>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</si>
  <si>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</si>
  <si>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</si>
  <si>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</si>
  <si>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</si>
  <si>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</si>
  <si>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</si>
  <si>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</si>
  <si>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</si>
  <si>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</si>
  <si>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</si>
  <si>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</si>
  <si>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</si>
  <si>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</si>
  <si>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</si>
  <si>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</si>
  <si>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</si>
  <si>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</si>
  <si>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</si>
  <si>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</si>
  <si>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</si>
  <si>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</si>
  <si>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</si>
  <si>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</si>
  <si>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</si>
  <si>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</si>
  <si>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</si>
  <si>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</si>
  <si>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</si>
  <si>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</si>
  <si>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</si>
  <si>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</si>
  <si>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</si>
  <si>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</si>
  <si>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</si>
  <si>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</si>
  <si>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</si>
  <si>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</si>
  <si>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</si>
  <si>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</si>
  <si>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</si>
  <si>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</si>
  <si>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</si>
  <si>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</si>
  <si>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</si>
  <si>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</si>
  <si>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</si>
  <si>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</si>
  <si>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</si>
  <si>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</si>
  <si>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</si>
  <si>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</si>
  <si>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</si>
  <si>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</si>
  <si>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</si>
  <si>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</si>
  <si>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</si>
  <si>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</si>
  <si>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</si>
  <si>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</si>
  <si>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</si>
  <si>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</si>
  <si>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</si>
  <si>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</si>
  <si>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</si>
  <si>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</si>
  <si>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</si>
  <si>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</si>
  <si>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</si>
  <si>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</si>
  <si>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</si>
  <si>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</si>
  <si>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</si>
  <si>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</si>
  <si>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</si>
  <si>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</si>
  <si>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</si>
  <si>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</si>
  <si>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</si>
  <si>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</si>
  <si>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</si>
  <si>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</si>
  <si>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</si>
  <si>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</si>
  <si>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</si>
  <si>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</si>
  <si>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</si>
  <si>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</si>
  <si>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</si>
  <si>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</si>
  <si>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</si>
  <si>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</si>
  <si>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</si>
  <si>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</si>
  <si>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</si>
  <si>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</si>
  <si>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</si>
  <si>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</si>
  <si>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</si>
  <si>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</si>
  <si>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</si>
  <si>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</si>
  <si>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</si>
  <si>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</si>
  <si>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</si>
  <si>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</si>
  <si>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</si>
  <si>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</si>
  <si>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</si>
  <si>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</si>
  <si>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</si>
  <si>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</si>
  <si>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</si>
  <si>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</si>
  <si>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</si>
  <si>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</si>
  <si>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</si>
  <si>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</si>
  <si>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</si>
  <si>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</si>
  <si>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</si>
  <si>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</si>
  <si>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</si>
  <si>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</si>
  <si>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</si>
  <si>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</si>
  <si>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</si>
  <si>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</si>
  <si>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</si>
  <si>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</si>
  <si>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</si>
  <si>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</si>
  <si>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</si>
  <si>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</si>
  <si>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</si>
  <si>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</si>
  <si>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</si>
  <si>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</si>
  <si>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</si>
  <si>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</si>
  <si>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</si>
  <si>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</si>
  <si>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</si>
  <si>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</si>
  <si>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</si>
  <si>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</si>
  <si>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</si>
  <si>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</si>
  <si>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</si>
  <si>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</si>
  <si>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</si>
  <si>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</si>
  <si>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</si>
  <si>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</si>
  <si>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</si>
  <si>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</si>
  <si>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</si>
  <si>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</si>
  <si>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</si>
  <si>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</si>
  <si>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</si>
  <si>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</si>
  <si>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</si>
  <si>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</si>
  <si>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</si>
  <si>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</si>
  <si>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</si>
  <si>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</si>
  <si>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</si>
  <si>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</si>
  <si>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</si>
  <si>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</si>
  <si>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</si>
  <si>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</si>
  <si>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</si>
  <si>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</si>
  <si>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</si>
  <si>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</si>
  <si>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</si>
  <si>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</si>
  <si>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</si>
  <si>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</si>
  <si>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</si>
  <si>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</si>
  <si>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</si>
  <si>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</si>
  <si>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</si>
  <si>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</si>
  <si>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</si>
  <si>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</si>
  <si>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</si>
  <si>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</si>
  <si>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</si>
  <si>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</si>
  <si>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</si>
  <si>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</si>
  <si>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</si>
  <si>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</si>
  <si>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</si>
  <si>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</si>
  <si>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</si>
  <si>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</si>
  <si>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</si>
  <si>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</si>
  <si>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</si>
  <si>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</si>
  <si>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</si>
  <si>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</si>
  <si>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</si>
  <si>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</si>
  <si>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</si>
  <si>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</si>
  <si>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</si>
  <si>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</si>
  <si>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</si>
  <si>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</si>
  <si>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</si>
  <si>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</si>
  <si>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</si>
  <si>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</si>
  <si>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</si>
  <si>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</si>
  <si>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</si>
  <si>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</si>
  <si>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</si>
  <si>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</si>
  <si>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</si>
  <si>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</si>
  <si>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</si>
  <si>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</si>
  <si>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</si>
  <si>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</si>
  <si>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</si>
  <si>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</si>
  <si>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</si>
  <si>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</si>
  <si>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</si>
  <si>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</si>
  <si>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</si>
  <si>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</si>
  <si>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</si>
  <si>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</si>
  <si>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</si>
  <si>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</si>
  <si>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</si>
  <si>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</si>
  <si>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</si>
  <si>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</si>
  <si>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</si>
  <si>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</si>
  <si>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</si>
  <si>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</si>
  <si>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</si>
  <si>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</si>
  <si>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</si>
  <si>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</si>
  <si>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</si>
  <si>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</si>
  <si>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</si>
  <si>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</si>
  <si>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</si>
  <si>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</si>
  <si>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</si>
  <si>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</si>
  <si>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</si>
  <si>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</si>
  <si>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</si>
  <si>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</si>
  <si>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</si>
  <si>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</si>
  <si>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</si>
  <si>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</si>
  <si>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</si>
  <si>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</si>
  <si>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</si>
  <si>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</si>
  <si>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</si>
  <si>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</si>
  <si>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</si>
  <si>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</si>
  <si>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</si>
  <si>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</si>
  <si>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</si>
  <si>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</si>
  <si>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</si>
  <si>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</si>
  <si>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</si>
  <si>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</si>
  <si>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</si>
  <si>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</si>
  <si>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</si>
  <si>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</si>
  <si>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</si>
  <si>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</si>
  <si>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</si>
  <si>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</si>
  <si>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</si>
  <si>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</si>
  <si>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</si>
  <si>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</si>
  <si>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</si>
  <si>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</si>
  <si>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</si>
  <si>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</si>
  <si>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</si>
  <si>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</si>
  <si>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</si>
  <si>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</si>
  <si>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</si>
  <si>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</si>
  <si>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</si>
  <si>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</si>
  <si>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</si>
  <si>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</si>
  <si>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</si>
  <si>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</si>
  <si>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</si>
  <si>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</si>
  <si>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</si>
  <si>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</si>
  <si>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</si>
  <si>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</si>
  <si>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</si>
  <si>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</si>
  <si>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</si>
  <si>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</si>
  <si>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</si>
  <si>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</si>
  <si>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</si>
  <si>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</si>
  <si>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</si>
  <si>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</si>
  <si>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</si>
  <si>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</si>
  <si>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</si>
  <si>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</si>
  <si>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</si>
  <si>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</si>
  <si>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</si>
  <si>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</si>
  <si>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</si>
  <si>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</si>
  <si>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</si>
  <si>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</si>
  <si>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</si>
  <si>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</si>
  <si>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</si>
  <si>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</si>
  <si>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</si>
  <si>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</si>
  <si>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</si>
  <si>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</si>
  <si>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</si>
  <si>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</si>
  <si>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</si>
  <si>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</si>
  <si>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</si>
  <si>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</si>
  <si>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</si>
  <si>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</si>
  <si>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</si>
  <si>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</si>
  <si>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</si>
  <si>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</si>
  <si>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</si>
  <si>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</si>
  <si>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</si>
  <si>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</si>
  <si>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</si>
  <si>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</si>
  <si>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</si>
  <si>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</si>
  <si>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</si>
  <si>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</si>
  <si>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</si>
  <si>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</si>
  <si>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</si>
  <si>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</si>
  <si>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</si>
  <si>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</si>
  <si>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</si>
  <si>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</si>
  <si>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</si>
  <si>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</si>
  <si>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</si>
  <si>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</si>
  <si>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</si>
  <si>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</si>
  <si>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</si>
  <si>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</si>
  <si>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</si>
  <si>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</si>
  <si>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</si>
  <si>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</si>
  <si>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</si>
  <si>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</si>
  <si>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</si>
  <si>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</si>
  <si>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</si>
  <si>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</si>
  <si>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</si>
  <si>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</si>
  <si>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</si>
  <si>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</si>
  <si>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</si>
  <si>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</si>
  <si>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</si>
  <si>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</si>
  <si>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</si>
  <si>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</si>
  <si>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</si>
  <si>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</si>
  <si>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</si>
  <si>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</si>
  <si>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</si>
  <si>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</si>
  <si>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</si>
  <si>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</si>
  <si>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</si>
  <si>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</si>
  <si>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</si>
  <si>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</si>
  <si>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</si>
  <si>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</si>
  <si>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</si>
  <si>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</si>
  <si>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</si>
  <si>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</si>
  <si>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</si>
  <si>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</si>
  <si>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</si>
  <si>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</si>
  <si>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</si>
  <si>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</si>
  <si>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</si>
  <si>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</si>
  <si>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</si>
  <si>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</si>
  <si>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</si>
  <si>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</si>
  <si>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</si>
  <si>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</si>
  <si>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</si>
  <si>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</si>
  <si>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</si>
  <si>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</si>
  <si>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</si>
  <si>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</si>
  <si>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</si>
  <si>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</si>
  <si>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</si>
  <si>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</si>
  <si>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</si>
  <si>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</si>
  <si>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</si>
  <si>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</si>
  <si>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</si>
  <si>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</si>
  <si>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</si>
  <si>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</si>
  <si>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</si>
  <si>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</si>
  <si>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</si>
  <si>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</si>
  <si>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</si>
  <si>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</si>
  <si>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</si>
  <si>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</si>
  <si>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</si>
  <si>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</si>
  <si>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</si>
  <si>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</si>
  <si>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</si>
  <si>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</si>
  <si>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</si>
  <si>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</si>
  <si>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</si>
  <si>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</si>
  <si>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</si>
  <si>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</si>
  <si>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</si>
  <si>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</si>
  <si>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</si>
  <si>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</si>
  <si>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</si>
  <si>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</si>
  <si>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</si>
  <si>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</si>
  <si>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</si>
  <si>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</si>
  <si>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</si>
  <si>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</si>
  <si>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</si>
  <si>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</si>
  <si>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</si>
  <si>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</si>
  <si>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</si>
  <si>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</si>
  <si>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</si>
  <si>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</si>
  <si>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</si>
  <si>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</si>
  <si>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</si>
  <si>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</si>
  <si>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</si>
  <si>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</si>
  <si>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</si>
  <si>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</si>
  <si>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</si>
  <si>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</si>
  <si>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</si>
  <si>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</si>
  <si>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</si>
  <si>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</si>
  <si>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</si>
  <si>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</si>
  <si>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</si>
  <si>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</si>
  <si>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</si>
  <si>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</si>
  <si>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</si>
  <si>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</si>
  <si>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</si>
  <si>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</si>
  <si>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</si>
  <si>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</si>
  <si>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</si>
  <si>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</si>
  <si>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</si>
  <si>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</si>
  <si>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</si>
  <si>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</si>
  <si>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</si>
  <si>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</si>
  <si>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</si>
  <si>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</si>
  <si>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</si>
  <si>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</si>
  <si>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</si>
  <si>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</si>
  <si>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</si>
  <si>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</si>
  <si>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</si>
  <si>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</si>
  <si>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</si>
  <si>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</si>
  <si>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</si>
  <si>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</si>
  <si>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</si>
  <si>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</si>
  <si>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</si>
  <si>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</si>
  <si>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</si>
  <si>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</si>
  <si>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</si>
  <si>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</si>
  <si>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</si>
  <si>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</si>
  <si>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</si>
  <si>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</si>
  <si>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</si>
  <si>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</si>
  <si>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</si>
  <si>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</si>
  <si>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</si>
  <si>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</si>
  <si>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</si>
  <si>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</si>
  <si>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</si>
  <si>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</si>
  <si>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</si>
  <si>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</si>
  <si>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</si>
  <si>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</si>
  <si>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</si>
  <si>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</si>
  <si>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</si>
  <si>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</si>
  <si>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</si>
  <si>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</si>
  <si>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</si>
  <si>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</si>
  <si>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</si>
  <si>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</si>
  <si>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</si>
  <si>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</si>
  <si>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</si>
  <si>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</si>
  <si>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</si>
  <si>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</si>
  <si>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</si>
  <si>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</si>
  <si>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</si>
  <si>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</si>
  <si>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</si>
  <si>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</si>
  <si>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</si>
  <si>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</si>
  <si>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</si>
  <si>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</si>
  <si>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</si>
  <si>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</si>
  <si>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</si>
  <si>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</si>
  <si>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</si>
  <si>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</si>
  <si>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</si>
  <si>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</si>
  <si>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</si>
  <si>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</si>
  <si>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</si>
  <si>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</si>
  <si>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</si>
  <si>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</si>
  <si>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</si>
  <si>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</si>
  <si>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</si>
  <si>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</si>
  <si>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</si>
  <si>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</si>
  <si>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</si>
  <si>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</si>
  <si>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</si>
  <si>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</si>
  <si>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</si>
  <si>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</si>
  <si>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</si>
  <si>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</si>
  <si>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</si>
  <si>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</si>
  <si>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</si>
  <si>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</si>
  <si>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</si>
  <si>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</si>
  <si>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</si>
  <si>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</si>
  <si>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</si>
  <si>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</si>
  <si>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</si>
  <si>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</si>
  <si>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</si>
  <si>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</si>
  <si>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</si>
  <si>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</si>
  <si>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</si>
  <si>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</si>
  <si>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</si>
  <si>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</si>
  <si>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</si>
  <si>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</si>
  <si>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</si>
  <si>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</si>
  <si>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</si>
  <si>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</si>
  <si>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</si>
  <si>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</si>
  <si>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</si>
  <si>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</si>
  <si>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</si>
  <si>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</si>
  <si>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</si>
  <si>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</si>
  <si>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</si>
  <si>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</si>
  <si>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</si>
  <si>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</si>
  <si>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</si>
  <si>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</si>
  <si>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</si>
  <si>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</si>
  <si>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</si>
  <si>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</si>
  <si>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</si>
  <si>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</si>
  <si>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</si>
  <si>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</si>
  <si>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</si>
  <si>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</si>
  <si>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</si>
  <si>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</si>
  <si>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</si>
  <si>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</si>
  <si>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</si>
  <si>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</si>
  <si>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</si>
  <si>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</si>
  <si>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</si>
  <si>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</si>
  <si>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</si>
  <si>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</si>
  <si>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</si>
  <si>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</si>
  <si>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</si>
  <si>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</si>
  <si>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</si>
  <si>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</si>
  <si>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</si>
  <si>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</si>
  <si>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</si>
  <si>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</si>
  <si>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</si>
  <si>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</si>
  <si>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</si>
  <si>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</si>
  <si>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</si>
  <si>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</si>
  <si>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</si>
  <si>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</si>
  <si>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</si>
  <si>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</si>
  <si>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</si>
  <si>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</si>
  <si>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</si>
  <si>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</si>
  <si>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</si>
  <si>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</si>
  <si>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</si>
  <si>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</si>
  <si>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</si>
  <si>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</si>
  <si>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</si>
  <si>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</si>
  <si>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</si>
  <si>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</si>
  <si>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</si>
  <si>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</si>
  <si>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</si>
  <si>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</si>
  <si>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</si>
  <si>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</si>
  <si>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</si>
  <si>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</si>
  <si>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</si>
  <si>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</si>
  <si>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</si>
  <si>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</si>
  <si>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</si>
  <si>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</si>
  <si>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</si>
  <si>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</si>
  <si>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</si>
  <si>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</si>
  <si>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</si>
  <si>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</si>
  <si>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</si>
  <si>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</si>
  <si>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</si>
  <si>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</si>
  <si>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</si>
  <si>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</si>
  <si>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</si>
  <si>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</si>
  <si>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</si>
  <si>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</si>
  <si>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</si>
  <si>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</si>
  <si>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</si>
  <si>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</si>
  <si>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</si>
  <si>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</si>
  <si>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</si>
  <si>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</si>
  <si>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</si>
  <si>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</si>
  <si>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</si>
  <si>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</si>
  <si>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</si>
  <si>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</si>
  <si>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</si>
  <si>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</si>
  <si>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</si>
  <si>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</si>
  <si>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</si>
  <si>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</si>
  <si>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</si>
  <si>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</si>
  <si>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</si>
  <si>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</si>
  <si>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</si>
  <si>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</si>
  <si>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</si>
  <si>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</si>
  <si>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</si>
  <si>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</si>
  <si>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</si>
  <si>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</si>
  <si>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</si>
  <si>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</si>
  <si>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</si>
  <si>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</si>
  <si>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</si>
  <si>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</si>
  <si>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</si>
  <si>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</si>
  <si>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</si>
  <si>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</si>
  <si>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</si>
  <si>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</si>
  <si>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</si>
  <si>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</si>
  <si>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</si>
  <si>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</si>
  <si>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</si>
  <si>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</si>
  <si>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</si>
  <si>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</si>
  <si>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</si>
  <si>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</si>
  <si>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</si>
  <si>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</si>
  <si>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</si>
  <si>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</si>
  <si>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</si>
  <si>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</si>
  <si>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</si>
  <si>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</si>
  <si>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</si>
  <si>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</si>
  <si>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</si>
  <si>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</si>
  <si>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</si>
  <si>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</si>
  <si>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</si>
  <si>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</si>
  <si>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</si>
  <si>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</si>
  <si>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</si>
  <si>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</si>
  <si>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</si>
  <si>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</si>
  <si>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</si>
  <si>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</si>
  <si>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</si>
  <si>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</si>
  <si>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</si>
  <si>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</si>
  <si>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</si>
  <si>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</si>
  <si>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</si>
  <si>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</si>
  <si>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</si>
  <si>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</si>
  <si>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</si>
  <si>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</si>
  <si>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</si>
  <si>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</si>
  <si>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</si>
  <si>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</si>
  <si>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</si>
  <si>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</si>
  <si>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</si>
  <si>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</si>
  <si>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</si>
  <si>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</si>
  <si>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</si>
  <si>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</si>
  <si>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</si>
  <si>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</si>
  <si>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</si>
  <si>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</si>
  <si>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</si>
  <si>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</si>
  <si>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</si>
  <si>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</si>
  <si>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</si>
  <si>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</si>
  <si>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</si>
  <si>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</si>
  <si>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</si>
  <si>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</si>
  <si>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</si>
  <si>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</si>
  <si>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</si>
  <si>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</si>
  <si>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</si>
  <si>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</si>
  <si>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</si>
  <si>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</si>
  <si>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</si>
  <si>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</si>
  <si>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</si>
  <si>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</si>
  <si>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</si>
  <si>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</si>
  <si>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</si>
  <si>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</si>
  <si>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</si>
  <si>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</si>
  <si>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</si>
  <si>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</si>
  <si>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</si>
  <si>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</si>
  <si>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</si>
  <si>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</si>
  <si>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</si>
  <si>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</si>
  <si>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</si>
  <si>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</si>
  <si>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</si>
  <si>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</si>
  <si>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</si>
  <si>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</si>
  <si>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</si>
  <si>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</si>
  <si>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</si>
  <si>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</si>
  <si>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</si>
  <si>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</si>
  <si>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</si>
  <si>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</si>
  <si>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</si>
  <si>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</si>
  <si>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</si>
  <si>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</si>
  <si>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</si>
  <si>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</si>
  <si>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</si>
  <si>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</si>
  <si>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</si>
  <si>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</si>
  <si>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</si>
  <si>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</si>
  <si>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</si>
  <si>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</si>
  <si>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</si>
  <si>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</si>
  <si>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</si>
  <si>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</si>
  <si>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</si>
  <si>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</si>
  <si>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</si>
  <si>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</si>
  <si>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</si>
  <si>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</si>
  <si>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</si>
  <si>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</si>
  <si>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</si>
  <si>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</si>
  <si>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</si>
  <si>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</si>
  <si>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</si>
  <si>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</si>
  <si>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</si>
  <si>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</si>
  <si>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</si>
  <si>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</si>
  <si>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</si>
  <si>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</si>
  <si>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</si>
  <si>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</si>
  <si>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</si>
  <si>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</si>
  <si>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</si>
  <si>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</si>
  <si>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</si>
  <si>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</si>
  <si>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</si>
  <si>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</si>
  <si>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</si>
  <si>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</si>
  <si>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</si>
  <si>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</si>
  <si>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</si>
  <si>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</si>
  <si>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</si>
  <si>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</si>
  <si>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</si>
  <si>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</si>
  <si>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</si>
  <si>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</si>
  <si>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</si>
  <si>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</si>
  <si>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</si>
  <si>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</si>
  <si>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</si>
  <si>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</si>
  <si>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</si>
  <si>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</si>
  <si>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</si>
  <si>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</si>
  <si>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</si>
  <si>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</si>
  <si>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</si>
  <si>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</si>
  <si>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</si>
  <si>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</si>
  <si>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</si>
  <si>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</si>
  <si>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</si>
  <si>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</si>
  <si>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</si>
  <si>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</si>
  <si>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</si>
  <si>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</si>
  <si>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</si>
  <si>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</si>
  <si>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</si>
  <si>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</si>
  <si>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</si>
  <si>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</si>
  <si>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</si>
  <si>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</si>
  <si>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</si>
  <si>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</si>
  <si>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</si>
  <si>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</si>
  <si>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</si>
  <si>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</si>
  <si>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</si>
  <si>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</si>
  <si>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</si>
  <si>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</si>
  <si>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</si>
  <si>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</si>
  <si>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</si>
  <si>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</si>
  <si>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</si>
  <si>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</si>
  <si>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</si>
  <si>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</si>
  <si>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</si>
  <si>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</si>
  <si>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</si>
  <si>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</si>
  <si>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</si>
  <si>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</si>
  <si>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</si>
  <si>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</si>
  <si>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</si>
  <si>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</si>
  <si>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</si>
  <si>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</si>
  <si>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</si>
  <si>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</si>
  <si>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</si>
  <si>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</si>
  <si>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</si>
  <si>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</si>
  <si>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</si>
  <si>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</si>
  <si>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</si>
  <si>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</si>
  <si>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</si>
  <si>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</si>
  <si>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</si>
  <si>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</si>
  <si>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</si>
  <si>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</si>
  <si>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</si>
  <si>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</si>
  <si>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</si>
  <si>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</si>
  <si>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</si>
  <si>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</si>
  <si>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</si>
  <si>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</si>
  <si>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</si>
  <si>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</si>
  <si>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</si>
  <si>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</si>
  <si>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</si>
  <si>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</si>
  <si>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</si>
  <si>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</si>
  <si>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</si>
  <si>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</si>
  <si>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</si>
  <si>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</si>
  <si>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</si>
  <si>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</si>
  <si>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</si>
  <si>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</si>
  <si>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</si>
  <si>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</si>
  <si>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</si>
  <si>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</si>
  <si>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</si>
  <si>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</si>
  <si>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</si>
  <si>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</si>
  <si>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</si>
  <si>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</si>
  <si>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</si>
  <si>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</si>
  <si>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</si>
  <si>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</si>
  <si>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</si>
  <si>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</si>
  <si>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</si>
  <si>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</si>
  <si>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</si>
  <si>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</si>
  <si>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</si>
  <si>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</si>
  <si>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</si>
  <si>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</si>
  <si>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</si>
  <si>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</si>
  <si>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</si>
  <si>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</si>
  <si>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</si>
  <si>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</si>
  <si>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</si>
  <si>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</si>
  <si>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</si>
  <si>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</si>
  <si>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</si>
  <si>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</si>
  <si>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</si>
  <si>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</si>
  <si>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</si>
  <si>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</si>
  <si>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</si>
  <si>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</si>
  <si>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</si>
  <si>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</si>
  <si>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</si>
  <si>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</si>
  <si>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</si>
  <si>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</si>
  <si>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</si>
  <si>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</si>
  <si>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</si>
  <si>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</si>
  <si>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</si>
  <si>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</si>
  <si>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</si>
  <si>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</si>
  <si>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</si>
  <si>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</si>
  <si>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</si>
  <si>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</si>
  <si>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</si>
  <si>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</si>
  <si>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</si>
  <si>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</si>
  <si>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</si>
  <si>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</si>
  <si>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</si>
  <si>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</si>
  <si>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</si>
  <si>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</si>
  <si>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</si>
  <si>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</si>
  <si>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</si>
  <si>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</si>
  <si>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</si>
  <si>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</si>
  <si>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</si>
  <si>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</si>
  <si>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</si>
  <si>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</si>
  <si>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</si>
  <si>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</si>
  <si>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</si>
  <si>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</si>
  <si>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</si>
  <si>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</si>
  <si>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</si>
  <si>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</si>
  <si>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</si>
  <si>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</si>
  <si>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</si>
  <si>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</si>
  <si>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</si>
  <si>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</si>
  <si>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</si>
  <si>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</si>
  <si>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</si>
  <si>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</si>
  <si>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</si>
  <si>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</si>
  <si>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</si>
  <si>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</si>
  <si>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</si>
  <si>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</si>
  <si>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</si>
  <si>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</si>
  <si>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</si>
  <si>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</si>
  <si>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</si>
  <si>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</si>
  <si>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</si>
  <si>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</si>
  <si>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</si>
  <si>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</si>
  <si>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</si>
  <si>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</si>
  <si>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</si>
  <si>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</si>
  <si>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</si>
  <si>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</si>
  <si>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</si>
  <si>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</si>
  <si>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</si>
  <si>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</si>
  <si>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</si>
  <si>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</si>
  <si>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</si>
  <si>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</si>
  <si>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</si>
  <si>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</si>
  <si>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</si>
  <si>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</si>
  <si>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</si>
  <si>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</si>
  <si>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</si>
  <si>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</si>
  <si>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</si>
  <si>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</si>
  <si>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</si>
  <si>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</si>
  <si>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</si>
  <si>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</si>
  <si>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</si>
  <si>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</si>
  <si>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</si>
  <si>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</si>
  <si>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</si>
  <si>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</si>
  <si>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</si>
  <si>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</si>
  <si>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</si>
  <si>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</si>
  <si>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</si>
  <si>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</si>
  <si>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</si>
  <si>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</si>
  <si>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</si>
  <si>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</si>
  <si>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</si>
  <si>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</si>
  <si>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</si>
  <si>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</si>
  <si>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</si>
  <si>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</si>
  <si>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</si>
  <si>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</si>
  <si>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</si>
  <si>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</si>
  <si>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</si>
  <si>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</si>
  <si>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</si>
  <si>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</si>
  <si>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</si>
  <si>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</si>
  <si>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</si>
  <si>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</si>
  <si>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</si>
  <si>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</si>
  <si>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</si>
  <si>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</si>
  <si>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</si>
  <si>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</si>
  <si>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</si>
  <si>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</si>
  <si>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</si>
  <si>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</si>
  <si>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</si>
  <si>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</si>
  <si>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</si>
  <si>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</si>
  <si>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</si>
  <si>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</si>
  <si>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</si>
  <si>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</si>
  <si>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</si>
  <si>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</si>
  <si>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</si>
  <si>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</si>
  <si>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</si>
  <si>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</si>
  <si>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</si>
  <si>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</si>
  <si>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</si>
  <si>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</si>
  <si>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</si>
  <si>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</si>
  <si>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</si>
  <si>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</si>
  <si>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</si>
  <si>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</si>
  <si>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</si>
  <si>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</si>
  <si>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</si>
  <si>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</si>
  <si>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</si>
  <si>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</si>
  <si>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</si>
  <si>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</si>
  <si>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</si>
  <si>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</si>
  <si>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</si>
  <si>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</si>
  <si>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</si>
  <si>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</si>
  <si>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</si>
  <si>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</si>
  <si>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</si>
  <si>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</si>
  <si>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</si>
  <si>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</si>
  <si>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</si>
  <si>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</si>
  <si>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</si>
  <si>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</si>
  <si>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</si>
  <si>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</si>
  <si>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</si>
  <si>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</si>
  <si>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</si>
  <si>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</si>
  <si>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</si>
  <si>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</si>
  <si>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</si>
  <si>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</si>
  <si>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</si>
  <si>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</si>
  <si>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</si>
  <si>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</si>
  <si>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</si>
  <si>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</si>
  <si>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</si>
  <si>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</si>
  <si>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</si>
  <si>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</si>
  <si>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</si>
  <si>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</si>
  <si>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</si>
  <si>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</si>
  <si>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</si>
  <si>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</si>
  <si>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</si>
  <si>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</si>
  <si>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</si>
  <si>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</si>
  <si>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</si>
  <si>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</si>
  <si>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</si>
  <si>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</si>
  <si>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</si>
  <si>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</si>
  <si>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</si>
  <si>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</si>
  <si>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</si>
  <si>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</si>
  <si>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</si>
  <si>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</si>
  <si>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</si>
  <si>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</si>
  <si>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</si>
  <si>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</si>
  <si>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</si>
  <si>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</si>
  <si>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</si>
  <si>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</si>
  <si>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</si>
  <si>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</si>
  <si>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</si>
  <si>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</si>
  <si>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</si>
  <si>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</si>
  <si>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</si>
  <si>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</si>
  <si>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</si>
  <si>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</si>
  <si>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</si>
  <si>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</si>
  <si>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</si>
  <si>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</si>
  <si>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</si>
  <si>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</si>
  <si>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</si>
  <si>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</si>
  <si>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</si>
  <si>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</si>
  <si>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</si>
  <si>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</si>
  <si>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</si>
  <si>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</si>
  <si>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</si>
  <si>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</si>
  <si>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</si>
  <si>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</si>
  <si>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</si>
  <si>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</si>
  <si>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</si>
  <si>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</si>
  <si>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</si>
  <si>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</si>
  <si>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</si>
  <si>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</si>
  <si>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</si>
  <si>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</si>
  <si>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</si>
  <si>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</si>
  <si>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</si>
  <si>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</si>
  <si>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</si>
  <si>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</si>
  <si>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</si>
  <si>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</si>
  <si>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</si>
  <si>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</si>
  <si>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</si>
  <si>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</si>
  <si>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</si>
  <si>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</si>
  <si>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</si>
  <si>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</si>
  <si>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</si>
  <si>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</si>
  <si>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</si>
  <si>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</si>
  <si>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</si>
  <si>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</si>
  <si>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</si>
  <si>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</si>
  <si>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</si>
  <si>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</si>
  <si>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</si>
  <si>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</si>
  <si>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</si>
  <si>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</si>
  <si>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</si>
  <si>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</si>
  <si>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</si>
  <si>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</si>
  <si>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</si>
  <si>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</si>
  <si>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</si>
  <si>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</si>
  <si>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</si>
  <si>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</si>
  <si>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</si>
  <si>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</si>
  <si>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</si>
  <si>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</si>
  <si>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</si>
  <si>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</si>
  <si>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</si>
  <si>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</si>
  <si>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</si>
  <si>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</si>
  <si>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</si>
  <si>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</si>
  <si>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</si>
  <si>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</si>
  <si>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</si>
  <si>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</si>
  <si>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</si>
  <si>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</si>
  <si>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</si>
  <si>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</si>
  <si>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</si>
  <si>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</si>
  <si>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</si>
  <si>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</si>
  <si>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</si>
  <si>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</si>
  <si>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</si>
  <si>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</si>
  <si>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</si>
  <si>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</si>
  <si>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</si>
  <si>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</si>
  <si>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</si>
  <si>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</si>
  <si>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</si>
  <si>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</si>
  <si>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</si>
  <si>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</si>
  <si>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</si>
  <si>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</si>
  <si>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</si>
  <si>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</si>
  <si>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</si>
  <si>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</si>
  <si>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</si>
  <si>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</si>
  <si>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</si>
  <si>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</si>
  <si>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</si>
  <si>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</si>
  <si>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</si>
  <si>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</si>
  <si>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</si>
  <si>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</si>
  <si>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</si>
  <si>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</si>
  <si>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</si>
  <si>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</si>
  <si>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</si>
  <si>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</si>
  <si>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</si>
  <si>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</si>
  <si>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</si>
  <si>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</si>
  <si>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</si>
  <si>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</si>
  <si>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</si>
  <si>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</si>
  <si>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</si>
  <si>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</si>
  <si>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</si>
  <si>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</si>
  <si>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</si>
  <si>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</si>
  <si>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</si>
  <si>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</si>
  <si>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</si>
  <si>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</si>
  <si>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</si>
  <si>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</si>
  <si>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</si>
  <si>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</si>
  <si>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</si>
  <si>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</si>
  <si>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</si>
  <si>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</si>
  <si>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</si>
  <si>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</si>
  <si>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</si>
  <si>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</si>
  <si>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</si>
  <si>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</si>
  <si>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</si>
  <si>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</si>
  <si>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</si>
  <si>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</si>
  <si>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</si>
  <si>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</si>
  <si>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</si>
  <si>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</si>
  <si>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</si>
  <si>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</si>
  <si>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</si>
  <si>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</si>
  <si>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</si>
  <si>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</si>
  <si>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</si>
  <si>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</si>
  <si>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</si>
  <si>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</si>
  <si>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</si>
  <si>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</si>
  <si>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</si>
  <si>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</si>
  <si>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</si>
  <si>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</si>
  <si>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</si>
  <si>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</si>
  <si>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</si>
  <si>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</si>
  <si>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</si>
  <si>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</si>
  <si>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</si>
  <si>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</si>
  <si>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</si>
  <si>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</si>
  <si>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</si>
  <si>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</si>
  <si>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</si>
  <si>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</si>
  <si>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</si>
  <si>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</si>
  <si>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</si>
  <si>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</si>
  <si>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</si>
  <si>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</si>
  <si>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</si>
  <si>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</si>
  <si>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</si>
  <si>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</si>
  <si>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</si>
  <si>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</si>
  <si>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</si>
  <si>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</si>
  <si>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</si>
  <si>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</si>
  <si>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</si>
  <si>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</si>
  <si>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</si>
  <si>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</si>
  <si>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</si>
  <si>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</si>
  <si>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</si>
  <si>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</si>
  <si>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</si>
  <si>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</si>
  <si>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</si>
  <si>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</si>
  <si>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</si>
  <si>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</si>
  <si>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</si>
  <si>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</si>
  <si>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</si>
  <si>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</si>
  <si>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</si>
  <si>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</si>
  <si>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</si>
  <si>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</si>
  <si>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</si>
  <si>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</si>
  <si>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</si>
  <si>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</si>
  <si>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</si>
  <si>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</si>
  <si>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</si>
  <si>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</si>
  <si>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</si>
  <si>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</si>
  <si>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</si>
  <si>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</si>
  <si>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</si>
  <si>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</si>
  <si>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</si>
  <si>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</si>
  <si>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</si>
  <si>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</si>
  <si>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</si>
  <si>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</si>
  <si>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</si>
  <si>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</si>
  <si>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</si>
  <si>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</si>
  <si>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</si>
  <si>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</si>
  <si>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</si>
  <si>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</si>
  <si>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</si>
  <si>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</si>
  <si>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</si>
  <si>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</si>
  <si>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</si>
  <si>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</si>
  <si>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</si>
  <si>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</si>
  <si>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</si>
  <si>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</si>
  <si>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</si>
  <si>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</si>
  <si>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</si>
  <si>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</si>
  <si>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</si>
  <si>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</si>
  <si>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</si>
  <si>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</si>
  <si>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</si>
  <si>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</si>
  <si>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</si>
  <si>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</si>
  <si>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</si>
  <si>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</si>
  <si>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</si>
  <si>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</si>
  <si>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</si>
  <si>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</si>
  <si>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</si>
  <si>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</si>
  <si>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</si>
  <si>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</si>
  <si>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</si>
  <si>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</si>
  <si>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</si>
  <si>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</si>
  <si>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</si>
  <si>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</si>
  <si>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</si>
  <si>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</si>
  <si>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</si>
  <si>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</si>
  <si>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</si>
  <si>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</si>
  <si>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</si>
  <si>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</si>
  <si>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</si>
  <si>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</si>
  <si>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</si>
  <si>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</si>
  <si>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</si>
  <si>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</si>
  <si>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</si>
  <si>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</si>
  <si>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</si>
  <si>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</si>
  <si>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</si>
  <si>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</si>
  <si>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</si>
  <si>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</si>
  <si>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</si>
  <si>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</si>
  <si>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</si>
  <si>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</si>
  <si>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</si>
  <si>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</si>
  <si>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</si>
  <si>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</si>
  <si>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</si>
  <si>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</si>
  <si>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</si>
  <si>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</si>
  <si>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</si>
  <si>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</si>
  <si>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</si>
  <si>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</si>
  <si>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</si>
  <si>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</si>
  <si>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</si>
  <si>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</si>
  <si>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</si>
  <si>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</si>
  <si>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</si>
  <si>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</si>
  <si>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</si>
  <si>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</si>
  <si>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</si>
  <si>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</si>
  <si>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</si>
  <si>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</si>
  <si>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</si>
  <si>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</si>
  <si>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</si>
  <si>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</si>
  <si>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</si>
  <si>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</si>
  <si>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</si>
  <si>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</si>
  <si>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</si>
  <si>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</si>
  <si>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</si>
  <si>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</si>
  <si>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</si>
  <si>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</si>
  <si>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</si>
  <si>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</si>
  <si>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</si>
  <si>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</si>
  <si>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</si>
  <si>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</si>
  <si>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</si>
  <si>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</si>
  <si>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</si>
  <si>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</si>
  <si>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</si>
  <si>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</si>
  <si>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</si>
  <si>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</si>
  <si>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</si>
  <si>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</si>
  <si>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</si>
  <si>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</si>
  <si>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</si>
  <si>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</si>
  <si>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</si>
  <si>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</si>
  <si>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</si>
  <si>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</si>
  <si>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</si>
  <si>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</si>
  <si>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</si>
  <si>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</si>
  <si>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</si>
  <si>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</si>
  <si>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</si>
  <si>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</si>
  <si>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</si>
  <si>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</si>
  <si>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</si>
  <si>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</si>
  <si>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</si>
  <si>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</si>
  <si>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</si>
  <si>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</si>
  <si>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</si>
  <si>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</si>
  <si>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</si>
  <si>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</si>
  <si>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</si>
  <si>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</si>
  <si>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</si>
  <si>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</si>
  <si>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</si>
  <si>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</si>
  <si>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</si>
  <si>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</si>
  <si>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</si>
  <si>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</si>
  <si>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</si>
  <si>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</si>
  <si>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</si>
  <si>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</si>
  <si>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</si>
  <si>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</si>
  <si>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</si>
  <si>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</si>
  <si>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</si>
  <si>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</si>
  <si>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</si>
  <si>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</si>
  <si>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</si>
  <si>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</si>
  <si>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</si>
  <si>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</si>
  <si>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</si>
  <si>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</si>
  <si>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</si>
  <si>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</si>
  <si>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</si>
  <si>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</si>
  <si>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</si>
  <si>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</si>
  <si>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</si>
  <si>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</si>
  <si>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</si>
  <si>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</si>
  <si>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</si>
  <si>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</si>
  <si>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</si>
  <si>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</si>
  <si>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</si>
  <si>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</si>
  <si>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</si>
  <si>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</si>
  <si>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</si>
  <si>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</si>
  <si>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</si>
  <si>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</si>
  <si>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</si>
  <si>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</si>
  <si>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</si>
  <si>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</si>
  <si>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</si>
  <si>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</si>
  <si>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</si>
  <si>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</si>
  <si>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</si>
  <si>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</si>
  <si>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</si>
  <si>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</si>
  <si>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</si>
  <si>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</si>
  <si>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</si>
  <si>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</si>
  <si>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</si>
  <si>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</si>
  <si>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</si>
  <si>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</si>
  <si>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</si>
  <si>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</si>
  <si>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</si>
  <si>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</si>
  <si>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</si>
  <si>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</si>
  <si>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</si>
  <si>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</si>
  <si>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</si>
  <si>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</si>
  <si>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</si>
  <si>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</si>
  <si>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</si>
  <si>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</si>
  <si>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</si>
  <si>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</si>
  <si>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</si>
  <si>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</si>
  <si>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</si>
  <si>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</si>
  <si>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</si>
  <si>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</si>
  <si>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</si>
  <si>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</si>
  <si>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</si>
  <si>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</si>
  <si>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</si>
  <si>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</si>
  <si>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</si>
  <si>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</si>
  <si>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</si>
  <si>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</si>
  <si>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</si>
  <si>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</si>
  <si>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</si>
  <si>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</si>
  <si>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</si>
  <si>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</si>
  <si>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</si>
  <si>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</si>
  <si>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</si>
  <si>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</si>
  <si>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</si>
  <si>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</si>
  <si>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</si>
  <si>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</si>
  <si>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</si>
  <si>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</si>
  <si>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</si>
  <si>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</si>
  <si>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</si>
  <si>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</si>
  <si>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</si>
  <si>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</si>
  <si>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</si>
  <si>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</si>
  <si>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</si>
  <si>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</si>
  <si>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</si>
  <si>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</si>
  <si>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</si>
  <si>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</si>
  <si>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</si>
  <si>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</si>
  <si>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</si>
  <si>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</si>
  <si>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</si>
  <si>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</si>
  <si>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</si>
  <si>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</si>
  <si>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</si>
  <si>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</si>
  <si>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</si>
  <si>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</si>
  <si>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</si>
  <si>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</si>
  <si>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</si>
  <si>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</si>
  <si>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</si>
  <si>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</si>
  <si>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</si>
  <si>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</si>
  <si>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</si>
  <si>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</si>
  <si>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</si>
  <si>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</si>
  <si>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</si>
  <si>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</si>
  <si>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</si>
  <si>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</si>
  <si>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</si>
  <si>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</si>
  <si>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</si>
  <si>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</si>
  <si>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</si>
  <si>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</si>
  <si>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</si>
  <si>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</si>
  <si>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</si>
  <si>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</si>
  <si>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</si>
  <si>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</si>
  <si>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</si>
  <si>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</si>
  <si>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</si>
  <si>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</si>
  <si>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</si>
  <si>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</si>
  <si>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</si>
  <si>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</si>
  <si>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</si>
  <si>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</si>
  <si>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</si>
  <si>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</si>
  <si>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</si>
  <si>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</si>
  <si>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</si>
  <si>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</si>
  <si>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</si>
  <si>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</si>
  <si>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</si>
  <si>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</si>
  <si>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</si>
  <si>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</si>
  <si>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</si>
  <si>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</si>
  <si>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</si>
  <si>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</si>
  <si>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</si>
  <si>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</si>
  <si>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</si>
  <si>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</si>
  <si>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</si>
  <si>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</si>
  <si>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</si>
  <si>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</si>
  <si>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</si>
  <si>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</si>
  <si>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</si>
  <si>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</si>
  <si>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</si>
  <si>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</si>
  <si>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</si>
  <si>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</si>
  <si>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</si>
  <si>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</si>
  <si>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</si>
  <si>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</si>
  <si>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</si>
  <si>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</si>
  <si>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</si>
  <si>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</si>
  <si>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</si>
  <si>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</si>
  <si>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</si>
  <si>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</si>
  <si>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</si>
  <si>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</si>
  <si>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</si>
  <si>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</si>
  <si>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</si>
  <si>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</si>
  <si>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</si>
  <si>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</si>
  <si>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</si>
  <si>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</si>
  <si>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</si>
  <si>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</si>
  <si>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</si>
  <si>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</si>
  <si>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</si>
  <si>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</si>
  <si>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</si>
  <si>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</si>
  <si>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</si>
  <si>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</si>
  <si>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</si>
  <si>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</si>
  <si>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</si>
  <si>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</si>
  <si>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</si>
  <si>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</si>
  <si>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</si>
  <si>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</si>
  <si>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</si>
  <si>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</si>
  <si>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</si>
  <si>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</si>
  <si>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</si>
  <si>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</si>
  <si>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</si>
  <si>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</si>
  <si>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</si>
  <si>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</si>
  <si>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</si>
  <si>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</si>
  <si>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</si>
  <si>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</si>
  <si>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</si>
  <si>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</si>
  <si>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</si>
  <si>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</si>
  <si>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</si>
  <si>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</si>
  <si>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</si>
  <si>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</si>
  <si>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</si>
  <si>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</si>
  <si>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</si>
  <si>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</si>
  <si>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</si>
  <si>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</si>
  <si>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</si>
  <si>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</si>
  <si>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</si>
  <si>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</si>
  <si>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</si>
  <si>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</si>
  <si>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</si>
  <si>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</si>
  <si>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</si>
  <si>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</si>
  <si>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</si>
  <si>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</si>
  <si>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</si>
  <si>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</si>
  <si>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</si>
  <si>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</si>
  <si>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</si>
  <si>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</si>
  <si>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</si>
  <si>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</si>
  <si>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</si>
  <si>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</si>
  <si>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</si>
  <si>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</si>
  <si>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</si>
  <si>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</si>
  <si>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</si>
  <si>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</si>
  <si>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</si>
  <si>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</si>
  <si>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</si>
  <si>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</si>
  <si>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</si>
  <si>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</si>
  <si>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</si>
  <si>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</si>
  <si>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</si>
  <si>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</si>
  <si>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</si>
  <si>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</si>
  <si>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</si>
  <si>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</si>
  <si>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</si>
  <si>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</si>
  <si>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</si>
  <si>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</si>
  <si>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</si>
  <si>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</si>
  <si>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</si>
  <si>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</si>
  <si>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</si>
  <si>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</si>
  <si>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</si>
  <si>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</si>
  <si>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</si>
  <si>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</si>
  <si>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</si>
  <si>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</si>
  <si>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</si>
  <si>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</si>
  <si>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</si>
  <si>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</si>
  <si>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</si>
  <si>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</si>
  <si>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</si>
  <si>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</si>
  <si>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</si>
  <si>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</si>
  <si>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</si>
  <si>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</si>
  <si>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</si>
  <si>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</si>
  <si>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</si>
  <si>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</si>
  <si>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</si>
  <si>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</si>
  <si>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</si>
  <si>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</si>
  <si>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</si>
  <si>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</si>
  <si>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</si>
  <si>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</si>
  <si>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</si>
  <si>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</si>
  <si>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</si>
  <si>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</si>
  <si>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</si>
  <si>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</si>
  <si>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</si>
  <si>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</si>
  <si>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</si>
  <si>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</si>
  <si>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</si>
  <si>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</si>
  <si>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</si>
  <si>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</si>
  <si>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</si>
  <si>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</si>
  <si>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</si>
  <si>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</si>
  <si>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</si>
  <si>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</si>
  <si>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</si>
  <si>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</si>
  <si>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</si>
  <si>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</si>
  <si>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</si>
  <si>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</si>
  <si>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</si>
  <si>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</si>
  <si>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</si>
  <si>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</si>
  <si>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</si>
  <si>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</si>
  <si>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</si>
  <si>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</si>
  <si>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</si>
  <si>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</si>
  <si>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</si>
  <si>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</si>
  <si>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</si>
  <si>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</si>
  <si>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</si>
  <si>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</si>
  <si>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</si>
  <si>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</si>
  <si>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</si>
  <si>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</si>
  <si>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</si>
  <si>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</si>
  <si>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</si>
  <si>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</si>
  <si>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</si>
  <si>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</si>
  <si>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</si>
  <si>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</si>
  <si>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</si>
  <si>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</si>
  <si>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</si>
  <si>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</si>
  <si>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</si>
  <si>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</si>
  <si>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</si>
  <si>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</si>
  <si>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</si>
  <si>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</si>
  <si>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</si>
  <si>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</si>
  <si>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</si>
  <si>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</si>
  <si>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</si>
  <si>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</si>
  <si>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</si>
  <si>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</si>
  <si>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</si>
  <si>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</si>
  <si>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</si>
  <si>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</si>
  <si>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</si>
  <si>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</si>
  <si>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</si>
  <si>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</si>
  <si>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</si>
  <si>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</si>
  <si>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</si>
  <si>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</si>
  <si>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</si>
  <si>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</si>
  <si>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</si>
  <si>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</si>
  <si>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</si>
  <si>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</si>
  <si>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</si>
  <si>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</si>
  <si>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</si>
  <si>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</si>
  <si>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</si>
  <si>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</si>
  <si>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</si>
  <si>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</si>
  <si>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</si>
  <si>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</si>
  <si>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</si>
  <si>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</si>
  <si>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</si>
  <si>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</si>
  <si>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</si>
  <si>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</si>
  <si>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</si>
  <si>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</si>
  <si>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</si>
  <si>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</si>
  <si>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</si>
  <si>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</si>
  <si>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</si>
  <si>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</si>
  <si>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</si>
  <si>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</si>
  <si>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</si>
  <si>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</si>
  <si>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</si>
  <si>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</si>
  <si>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</si>
  <si>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</si>
  <si>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</si>
  <si>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</si>
  <si>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</si>
  <si>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</si>
  <si>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</si>
  <si>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</si>
  <si>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</si>
  <si>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</si>
  <si>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</si>
  <si>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</si>
  <si>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</si>
  <si>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</si>
  <si>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</si>
  <si>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</si>
  <si>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</si>
  <si>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</si>
  <si>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</si>
  <si>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</si>
  <si>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</si>
  <si>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</si>
  <si>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</si>
  <si>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</si>
  <si>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</si>
  <si>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</si>
  <si>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</si>
  <si>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</si>
  <si>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</si>
  <si>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</si>
  <si>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</si>
  <si>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</si>
  <si>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</si>
  <si>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</si>
  <si>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</si>
  <si>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</si>
  <si>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</si>
  <si>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</si>
  <si>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</si>
  <si>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</si>
  <si>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</si>
  <si>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</si>
  <si>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</si>
  <si>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</si>
  <si>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</si>
  <si>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</si>
  <si>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</si>
  <si>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</si>
  <si>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</si>
  <si>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</si>
  <si>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</si>
  <si>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</si>
  <si>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</si>
  <si>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</si>
  <si>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</si>
  <si>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</si>
  <si>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</si>
  <si>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</si>
  <si>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</si>
  <si>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</si>
  <si>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</si>
  <si>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</si>
  <si>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</si>
  <si>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</si>
  <si>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</si>
  <si>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</si>
  <si>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</si>
  <si>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</si>
  <si>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</si>
  <si>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</si>
  <si>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</si>
  <si>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</si>
  <si>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</si>
  <si>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</si>
  <si>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</si>
  <si>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</si>
  <si>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</si>
  <si>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</si>
  <si>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</si>
  <si>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</si>
  <si>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</si>
  <si>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</si>
  <si>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</si>
  <si>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</si>
  <si>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</si>
  <si>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</si>
  <si>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</si>
  <si>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</si>
  <si>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</si>
  <si>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</si>
  <si>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</si>
  <si>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</si>
  <si>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</si>
  <si>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</si>
  <si>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</si>
  <si>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</si>
  <si>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</si>
  <si>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</si>
  <si>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</si>
  <si>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</si>
  <si>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</si>
  <si>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</si>
  <si>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</si>
  <si>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</si>
  <si>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</si>
  <si>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</si>
  <si>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</si>
  <si>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</si>
  <si>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</si>
  <si>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</si>
  <si>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</si>
  <si>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</si>
  <si>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</si>
  <si>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</si>
  <si>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</si>
  <si>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</si>
  <si>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</si>
  <si>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</si>
  <si>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</si>
  <si>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</si>
  <si>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</si>
  <si>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</si>
  <si>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</si>
  <si>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</si>
  <si>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</si>
  <si>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</si>
  <si>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</si>
  <si>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</si>
  <si>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</si>
  <si>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</si>
  <si>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</si>
  <si>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</si>
  <si>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</si>
  <si>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</si>
  <si>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</si>
  <si>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</si>
  <si>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</si>
  <si>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</si>
  <si>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</si>
  <si>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</si>
  <si>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</si>
  <si>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</si>
  <si>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</si>
  <si>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</si>
  <si>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</si>
  <si>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</si>
  <si>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</si>
  <si>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</si>
  <si>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</si>
  <si>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</si>
  <si>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</si>
  <si>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</si>
  <si>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</si>
  <si>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</si>
  <si>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</si>
  <si>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</si>
  <si>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</si>
  <si>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</si>
  <si>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</si>
  <si>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</si>
  <si>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</si>
  <si>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</si>
  <si>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</si>
  <si>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</si>
  <si>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</si>
  <si>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</si>
  <si>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</si>
  <si>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</si>
  <si>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</si>
  <si>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</si>
  <si>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</si>
  <si>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</si>
  <si>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</si>
  <si>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</si>
  <si>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</si>
  <si>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</si>
  <si>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</si>
  <si>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</si>
  <si>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</si>
  <si>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</si>
  <si>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</si>
  <si>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</si>
  <si>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</si>
  <si>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</si>
  <si>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</si>
  <si>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</si>
  <si>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</si>
  <si>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</si>
  <si>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</si>
  <si>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</si>
  <si>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</si>
  <si>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</si>
  <si>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</si>
  <si>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</si>
  <si>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</si>
  <si>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</si>
  <si>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</si>
  <si>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</si>
  <si>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</si>
  <si>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</si>
  <si>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</si>
  <si>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</si>
  <si>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</si>
  <si>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</si>
  <si>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</si>
  <si>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</si>
  <si>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</si>
  <si>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</si>
  <si>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</si>
  <si>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</si>
  <si>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</si>
  <si>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</si>
  <si>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</si>
  <si>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</si>
  <si>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</si>
  <si>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</si>
  <si>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</si>
  <si>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</si>
  <si>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</si>
  <si>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</si>
  <si>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</si>
  <si>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</si>
  <si>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</si>
  <si>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</si>
  <si>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</si>
  <si>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</si>
  <si>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</si>
  <si>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</si>
  <si>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</si>
  <si>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</si>
  <si>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</si>
  <si>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</si>
  <si>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</si>
  <si>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</si>
  <si>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</si>
  <si>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</si>
  <si>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</si>
  <si>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</si>
  <si>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</si>
  <si>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</si>
  <si>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</si>
  <si>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</si>
  <si>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</si>
  <si>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</si>
  <si>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</si>
  <si>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</si>
  <si>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</si>
  <si>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</si>
  <si>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</si>
  <si>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</si>
  <si>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</si>
  <si>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</si>
  <si>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</si>
  <si>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</si>
  <si>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</si>
  <si>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</si>
  <si>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</si>
  <si>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</si>
  <si>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</si>
  <si>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</si>
  <si>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</si>
  <si>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</si>
  <si>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</si>
  <si>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</si>
  <si>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</si>
  <si>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</si>
  <si>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</si>
  <si>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</si>
  <si>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</si>
  <si>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</si>
  <si>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</si>
  <si>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</si>
  <si>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</si>
  <si>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</si>
  <si>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</si>
  <si>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</si>
  <si>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</si>
  <si>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</si>
  <si>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</si>
  <si>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</si>
  <si>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</si>
  <si>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</si>
  <si>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</si>
  <si>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</si>
  <si>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</si>
  <si>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</si>
  <si>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</si>
  <si>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</si>
  <si>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</si>
  <si>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</si>
  <si>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</si>
  <si>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</si>
  <si>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</si>
  <si>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</si>
  <si>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</si>
  <si>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</si>
  <si>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</si>
  <si>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</si>
  <si>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</si>
  <si>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</si>
  <si>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</si>
  <si>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</si>
  <si>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</si>
  <si>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</si>
  <si>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</si>
  <si>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</si>
  <si>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</si>
  <si>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</si>
  <si>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</si>
  <si>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</si>
  <si>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</si>
  <si>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</si>
  <si>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</si>
  <si>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</si>
  <si>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</si>
  <si>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</si>
  <si>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</si>
  <si>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</si>
  <si>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</si>
  <si>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</si>
  <si>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</si>
  <si>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</si>
  <si>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</si>
  <si>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</si>
  <si>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</si>
  <si>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</si>
  <si>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</si>
  <si>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</si>
  <si>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</si>
  <si>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</si>
  <si>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</si>
  <si>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</si>
  <si>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</si>
  <si>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</si>
  <si>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</si>
  <si>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</si>
  <si>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</si>
  <si>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</si>
  <si>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</si>
  <si>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</si>
  <si>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</si>
  <si>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</si>
  <si>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</si>
  <si>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</si>
  <si>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</si>
  <si>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</si>
  <si>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</si>
  <si>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</si>
  <si>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</si>
  <si>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</si>
  <si>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</si>
  <si>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</si>
  <si>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</si>
  <si>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</si>
  <si>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</si>
  <si>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</si>
  <si>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</si>
  <si>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</si>
  <si>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</si>
  <si>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</si>
  <si>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</si>
  <si>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</si>
  <si>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</si>
  <si>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</si>
  <si>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</si>
  <si>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</si>
  <si>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</si>
  <si>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</si>
  <si>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</si>
  <si>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</si>
  <si>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</si>
  <si>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</si>
  <si>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</si>
  <si>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</si>
  <si>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</si>
  <si>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</si>
  <si>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</si>
  <si>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</si>
  <si>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</si>
  <si>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</si>
  <si>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</si>
  <si>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</si>
  <si>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</si>
  <si>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</si>
  <si>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</si>
  <si>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</si>
  <si>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</si>
  <si>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</si>
  <si>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</si>
  <si>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</si>
  <si>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</si>
  <si>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</si>
  <si>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</si>
  <si>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</si>
  <si>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</si>
  <si>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</si>
  <si>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</si>
  <si>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</si>
  <si>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</si>
  <si>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</si>
  <si>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</si>
  <si>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</si>
  <si>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</si>
  <si>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</si>
  <si>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</si>
  <si>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</si>
  <si>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</si>
  <si>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</si>
  <si>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</si>
  <si>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</si>
  <si>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</si>
  <si>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</si>
  <si>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</si>
  <si>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</si>
  <si>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</si>
  <si>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</si>
  <si>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</si>
  <si>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</si>
  <si>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</si>
  <si>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</si>
  <si>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</si>
  <si>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</si>
  <si>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</si>
  <si>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</si>
  <si>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</si>
  <si>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</si>
  <si>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</si>
  <si>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</si>
  <si>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</si>
  <si>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</si>
  <si>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</si>
  <si>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</si>
  <si>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</si>
  <si>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</si>
  <si>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</si>
  <si>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</si>
  <si>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</si>
  <si>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</si>
  <si>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</si>
  <si>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</si>
  <si>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</si>
  <si>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</si>
  <si>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</si>
  <si>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</si>
  <si>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</si>
  <si>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</si>
  <si>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</si>
  <si>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</si>
  <si>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</si>
  <si>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</si>
  <si>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</si>
  <si>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</si>
  <si>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</si>
  <si>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</si>
  <si>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</si>
  <si>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</si>
  <si>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</si>
  <si>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</si>
  <si>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</si>
  <si>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</si>
  <si>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</si>
  <si>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</si>
  <si>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</si>
  <si>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</si>
  <si>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</si>
  <si>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</si>
  <si>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</si>
  <si>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</si>
  <si>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</si>
  <si>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</si>
  <si>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</si>
  <si>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</si>
  <si>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</si>
  <si>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</si>
  <si>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</si>
  <si>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</si>
  <si>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</si>
  <si>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</si>
  <si>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</si>
  <si>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</si>
  <si>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</si>
  <si>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</si>
  <si>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</si>
  <si>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</si>
  <si>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</si>
  <si>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</si>
  <si>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</si>
  <si>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</si>
  <si>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</si>
  <si>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</si>
  <si>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</si>
  <si>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</si>
  <si>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</si>
  <si>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</si>
  <si>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</si>
  <si>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</si>
  <si>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</si>
  <si>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</si>
  <si>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</si>
  <si>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</si>
  <si>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</si>
  <si>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</si>
  <si>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</si>
  <si>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</si>
  <si>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</si>
  <si>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</si>
  <si>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</si>
  <si>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</si>
  <si>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</si>
  <si>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</si>
  <si>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</si>
  <si>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</si>
  <si>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</si>
  <si>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</si>
  <si>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</si>
  <si>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</si>
  <si>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</si>
  <si>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</si>
  <si>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</si>
  <si>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</si>
  <si>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</si>
  <si>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</si>
  <si>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</si>
  <si>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</si>
  <si>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</si>
  <si>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</si>
  <si>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</si>
  <si>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</si>
  <si>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</si>
  <si>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</si>
  <si>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</si>
  <si>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</si>
  <si>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</si>
  <si>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</si>
  <si>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</si>
  <si>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</si>
  <si>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</si>
  <si>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</si>
  <si>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</si>
  <si>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</si>
  <si>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</si>
  <si>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</si>
  <si>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</si>
  <si>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</si>
  <si>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</si>
  <si>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</si>
  <si>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</si>
  <si>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</si>
  <si>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</si>
  <si>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</si>
  <si>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</si>
  <si>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</si>
  <si>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</si>
  <si>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</si>
  <si>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</si>
  <si>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</si>
  <si>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</si>
  <si>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</si>
  <si>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</si>
  <si>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</si>
  <si>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</si>
  <si>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</si>
  <si>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</si>
  <si>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</si>
  <si>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</si>
  <si>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</si>
  <si>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</si>
  <si>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</si>
  <si>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</si>
  <si>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</si>
  <si>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</si>
  <si>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</si>
  <si>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</si>
  <si>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</si>
  <si>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</si>
  <si>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</si>
  <si>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</si>
  <si>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</si>
  <si>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</si>
  <si>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</si>
  <si>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</si>
  <si>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</si>
  <si>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</si>
  <si>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</si>
  <si>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</si>
  <si>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</si>
  <si>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</si>
  <si>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</si>
  <si>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</si>
  <si>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</si>
  <si>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</si>
  <si>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</si>
  <si>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</si>
  <si>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</si>
  <si>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</si>
  <si>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</si>
  <si>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</si>
  <si>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</si>
  <si>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</si>
  <si>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</si>
  <si>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</si>
  <si>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</si>
  <si>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</si>
  <si>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</si>
  <si>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</si>
  <si>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</si>
  <si>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</si>
  <si>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</si>
  <si>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</si>
  <si>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</si>
  <si>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</si>
  <si>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</si>
  <si>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</si>
  <si>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</si>
  <si>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</si>
  <si>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</si>
  <si>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</si>
  <si>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</si>
  <si>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</si>
  <si>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</si>
  <si>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</si>
  <si>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</si>
  <si>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</si>
  <si>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</si>
  <si>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</si>
  <si>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</si>
  <si>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</si>
  <si>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</si>
  <si>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</si>
  <si>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</si>
  <si>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</si>
  <si>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</si>
  <si>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</si>
  <si>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</si>
  <si>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</si>
  <si>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</si>
  <si>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</si>
  <si>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</si>
  <si>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</si>
  <si>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</si>
  <si>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</si>
  <si>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</si>
  <si>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</si>
  <si>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</si>
  <si>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</si>
  <si>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</si>
  <si>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</si>
  <si>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</si>
  <si>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</si>
  <si>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</si>
  <si>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</si>
  <si>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</si>
  <si>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</si>
  <si>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</si>
  <si>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</si>
  <si>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</si>
  <si>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</si>
  <si>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</si>
  <si>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</si>
  <si>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</si>
  <si>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</si>
  <si>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</si>
  <si>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</si>
  <si>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</si>
  <si>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</si>
  <si>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</si>
  <si>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</si>
  <si>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</si>
  <si>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</si>
  <si>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</si>
  <si>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</si>
  <si>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</si>
  <si>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</si>
  <si>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</si>
  <si>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</si>
  <si>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</si>
  <si>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</si>
  <si>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</si>
  <si>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</si>
  <si>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</si>
  <si>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</si>
  <si>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</si>
  <si>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</si>
  <si>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</si>
  <si>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</si>
  <si>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</si>
  <si>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</si>
  <si>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</si>
  <si>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</si>
  <si>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</si>
  <si>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</si>
  <si>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</si>
  <si>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</si>
  <si>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</si>
  <si>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</si>
  <si>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</si>
  <si>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</si>
  <si>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</si>
  <si>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</si>
  <si>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</si>
  <si>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</si>
  <si>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</si>
  <si>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</si>
  <si>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</si>
  <si>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</si>
  <si>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</si>
  <si>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</si>
  <si>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</si>
  <si>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</si>
  <si>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</si>
  <si>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</si>
  <si>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</si>
  <si>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</si>
  <si>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</si>
  <si>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</si>
  <si>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</si>
  <si>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</si>
  <si>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</si>
  <si>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</si>
  <si>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</si>
  <si>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</si>
  <si>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</si>
  <si>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</si>
  <si>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</si>
  <si>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</si>
  <si>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</si>
  <si>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</si>
  <si>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</si>
  <si>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</si>
  <si>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</si>
  <si>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</si>
  <si>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</si>
  <si>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</si>
  <si>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</si>
  <si>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</si>
  <si>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</si>
  <si>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</si>
  <si>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</si>
  <si>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</si>
  <si>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</si>
  <si>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</si>
  <si>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</si>
  <si>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</si>
  <si>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</si>
  <si>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</si>
  <si>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</si>
  <si>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</si>
  <si>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</si>
  <si>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</si>
  <si>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</si>
  <si>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</si>
  <si>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</si>
  <si>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</si>
  <si>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</si>
  <si>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</si>
  <si>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</si>
  <si>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</si>
  <si>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</si>
  <si>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</si>
  <si>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</si>
  <si>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</si>
  <si>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</si>
  <si>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</si>
  <si>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</si>
  <si>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</si>
  <si>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</si>
  <si>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</si>
  <si>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</si>
  <si>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</si>
  <si>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</si>
  <si>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</si>
  <si>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</si>
  <si>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</si>
  <si>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</si>
  <si>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</si>
  <si>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</si>
  <si>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</si>
  <si>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</si>
  <si>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</si>
  <si>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</si>
  <si>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</si>
  <si>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</si>
  <si>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</si>
  <si>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</si>
  <si>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</si>
  <si>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</si>
  <si>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</si>
  <si>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</si>
  <si>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</si>
  <si>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</si>
  <si>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</si>
  <si>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</si>
  <si>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</si>
  <si>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</si>
  <si>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</si>
  <si>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</si>
  <si>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</si>
  <si>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</si>
  <si>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</si>
  <si>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</si>
  <si>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</si>
  <si>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</si>
  <si>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</si>
  <si>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</si>
  <si>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</si>
  <si>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</si>
  <si>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</si>
  <si>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</si>
  <si>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</si>
  <si>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</si>
  <si>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</si>
  <si>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</si>
  <si>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</si>
  <si>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</si>
  <si>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</si>
  <si>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</si>
  <si>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</si>
  <si>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</si>
  <si>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</si>
  <si>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</si>
  <si>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</si>
  <si>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</si>
  <si>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</si>
  <si>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</si>
  <si>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</si>
  <si>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</si>
  <si>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</si>
  <si>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</si>
  <si>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</si>
  <si>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</si>
  <si>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</si>
  <si>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</si>
  <si>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</si>
  <si>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</si>
  <si>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</si>
  <si>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</si>
  <si>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</si>
  <si>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</si>
  <si>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</si>
  <si>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</si>
  <si>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</si>
  <si>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</si>
  <si>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</si>
  <si>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</si>
  <si>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</si>
  <si>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</si>
  <si>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</si>
  <si>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</si>
  <si>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</si>
  <si>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</si>
  <si>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</si>
  <si>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</si>
  <si>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</si>
  <si>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</si>
  <si>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</si>
  <si>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</si>
  <si>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</si>
  <si>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</si>
  <si>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</si>
  <si>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</si>
  <si>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</si>
  <si>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</si>
  <si>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</si>
  <si>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</si>
  <si>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</si>
  <si>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</si>
  <si>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</si>
  <si>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</si>
  <si>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</si>
  <si>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</si>
  <si>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</si>
  <si>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</si>
  <si>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</si>
  <si>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</si>
  <si>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</si>
  <si>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</si>
  <si>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</si>
  <si>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</si>
  <si>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</si>
  <si>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</si>
  <si>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</si>
  <si>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</si>
  <si>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</si>
  <si>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</si>
  <si>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</si>
  <si>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</si>
  <si>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</si>
  <si>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</si>
  <si>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</si>
  <si>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</si>
  <si>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</si>
  <si>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</si>
  <si>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</si>
  <si>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</si>
  <si>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</si>
  <si>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</si>
  <si>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</si>
  <si>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</si>
  <si>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</si>
  <si>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</si>
  <si>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</si>
  <si>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</si>
  <si>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</si>
  <si>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</si>
  <si>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</si>
  <si>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</si>
  <si>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</si>
  <si>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</si>
  <si>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</si>
  <si>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</si>
  <si>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</si>
  <si>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</si>
  <si>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</si>
  <si>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</si>
  <si>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</si>
  <si>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</si>
  <si>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</si>
  <si>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</si>
  <si>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</si>
  <si>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</si>
  <si>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</si>
  <si>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</si>
  <si>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</si>
  <si>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</si>
  <si>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</si>
  <si>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</si>
  <si>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</si>
  <si>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</si>
  <si>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</si>
  <si>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</si>
  <si>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</si>
  <si>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</si>
  <si>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</si>
  <si>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</si>
  <si>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</si>
  <si>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</si>
  <si>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</si>
  <si>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</si>
  <si>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</si>
  <si>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</si>
  <si>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</si>
  <si>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</si>
  <si>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</si>
  <si>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</si>
  <si>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</si>
  <si>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</si>
  <si>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</si>
  <si>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</si>
  <si>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</si>
  <si>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</si>
  <si>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</si>
  <si>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</si>
  <si>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</si>
  <si>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</si>
  <si>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</si>
  <si>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</si>
  <si>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</si>
  <si>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</si>
  <si>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</si>
  <si>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</si>
  <si>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</si>
  <si>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</si>
  <si>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</si>
  <si>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</si>
  <si>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</si>
  <si>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</si>
  <si>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</si>
  <si>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</si>
  <si>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</si>
  <si>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</si>
  <si>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</si>
  <si>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</si>
  <si>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</si>
  <si>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</si>
  <si>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</si>
  <si>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</si>
  <si>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</si>
  <si>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</si>
  <si>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</si>
  <si>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</si>
  <si>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</si>
  <si>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</si>
  <si>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</si>
  <si>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</si>
  <si>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</si>
  <si>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</si>
  <si>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</si>
  <si>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</si>
  <si>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</si>
  <si>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</si>
  <si>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</si>
  <si>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</si>
  <si>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</si>
  <si>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</si>
  <si>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</si>
  <si>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</si>
  <si>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</si>
  <si>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</si>
  <si>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</si>
  <si>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</si>
  <si>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</si>
  <si>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</si>
  <si>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</si>
  <si>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</si>
  <si>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</si>
  <si>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</si>
  <si>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</si>
  <si>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</si>
  <si>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</si>
  <si>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</si>
  <si>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</si>
  <si>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</si>
  <si>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</si>
  <si>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</si>
  <si>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</si>
  <si>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</si>
  <si>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</si>
  <si>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</si>
  <si>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</si>
  <si>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</si>
  <si>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</si>
  <si>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</si>
  <si>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</si>
  <si>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</si>
  <si>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</si>
  <si>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</si>
  <si>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</si>
  <si>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</si>
  <si>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</si>
  <si>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</si>
  <si>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</si>
  <si>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</si>
  <si>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</si>
  <si>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</si>
  <si>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</si>
  <si>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</si>
  <si>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</si>
  <si>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</si>
  <si>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</si>
  <si>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</si>
  <si>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</si>
  <si>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</si>
  <si>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</si>
  <si>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</si>
  <si>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</si>
  <si>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</si>
  <si>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</si>
  <si>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</si>
  <si>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</si>
  <si>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</si>
  <si>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</si>
  <si>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</si>
  <si>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</si>
  <si>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</si>
  <si>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</si>
  <si>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</si>
  <si>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</si>
  <si>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</si>
  <si>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</si>
  <si>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</si>
  <si>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</si>
  <si>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</si>
  <si>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</si>
  <si>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</si>
  <si>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</si>
  <si>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</si>
  <si>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</si>
  <si>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</si>
  <si>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</si>
  <si>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</si>
  <si>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</si>
  <si>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</si>
  <si>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</si>
  <si>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</si>
  <si>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</si>
  <si>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</si>
  <si>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</si>
  <si>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</si>
  <si>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</si>
  <si>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</si>
  <si>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</si>
  <si>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</si>
  <si>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</si>
  <si>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</si>
  <si>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</si>
  <si>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</si>
  <si>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</si>
  <si>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</si>
  <si>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</si>
  <si>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</si>
  <si>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</si>
  <si>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</si>
  <si>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</si>
  <si>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</si>
  <si>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</si>
  <si>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</si>
  <si>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</si>
  <si>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</si>
  <si>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</si>
  <si>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</si>
  <si>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</si>
  <si>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</si>
  <si>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</si>
  <si>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</si>
  <si>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</si>
  <si>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</si>
  <si>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</si>
  <si>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</si>
  <si>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</si>
  <si>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</si>
  <si>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</si>
  <si>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</si>
  <si>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</si>
  <si>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</si>
  <si>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</si>
  <si>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</si>
  <si>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</si>
  <si>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</si>
  <si>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</si>
  <si>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</si>
  <si>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</si>
  <si>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</si>
  <si>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</si>
  <si>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</si>
  <si>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</si>
  <si>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</si>
  <si>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</si>
  <si>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</si>
  <si>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</si>
  <si>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</si>
  <si>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</si>
  <si>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</si>
  <si>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</si>
  <si>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</si>
  <si>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</si>
  <si>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</si>
  <si>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</si>
  <si>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</si>
  <si>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</si>
  <si>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</si>
  <si>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</si>
  <si>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</si>
  <si>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</si>
  <si>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</si>
  <si>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</si>
  <si>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</si>
  <si>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</si>
  <si>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</si>
  <si>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</si>
  <si>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</si>
  <si>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</si>
  <si>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</si>
  <si>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</si>
  <si>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</si>
  <si>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</si>
  <si>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</si>
  <si>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</si>
  <si>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</si>
  <si>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</si>
  <si>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</si>
  <si>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</si>
  <si>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</si>
  <si>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</si>
  <si>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</si>
  <si>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</si>
  <si>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</si>
  <si>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</si>
  <si>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</si>
  <si>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</si>
  <si>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</si>
  <si>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</si>
  <si>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</si>
  <si>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</si>
  <si>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</si>
  <si>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</si>
  <si>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</si>
  <si>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</si>
  <si>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</si>
  <si>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</si>
  <si>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</si>
  <si>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</si>
  <si>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</si>
  <si>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</si>
  <si>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</si>
  <si>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</si>
  <si>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</si>
  <si>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</si>
  <si>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</si>
  <si>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</si>
  <si>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</si>
  <si>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</si>
  <si>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</si>
  <si>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</si>
  <si>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</si>
  <si>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</si>
  <si>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</si>
  <si>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</si>
  <si>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</si>
  <si>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</si>
  <si>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</si>
  <si>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</si>
  <si>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</si>
  <si>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</si>
  <si>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</si>
  <si>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</si>
  <si>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</si>
  <si>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</si>
  <si>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</si>
  <si>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</si>
  <si>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</si>
  <si>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</si>
  <si>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</si>
  <si>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</si>
  <si>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</si>
  <si>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</si>
  <si>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</si>
  <si>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</si>
  <si>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</si>
  <si>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</si>
  <si>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</si>
  <si>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</si>
  <si>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</si>
  <si>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</si>
  <si>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</si>
  <si>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</si>
  <si>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</si>
  <si>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</si>
  <si>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</si>
  <si>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</si>
  <si>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</si>
  <si>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</si>
  <si>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</si>
  <si>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</si>
  <si>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</si>
  <si>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</si>
  <si>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</si>
  <si>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</si>
  <si>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</si>
  <si>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</si>
  <si>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</si>
  <si>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</si>
  <si>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</si>
  <si>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</si>
  <si>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</si>
  <si>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</si>
  <si>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</si>
  <si>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</si>
  <si>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</si>
  <si>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</si>
  <si>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</si>
  <si>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</si>
  <si>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</si>
  <si>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</si>
  <si>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</si>
  <si>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</si>
  <si>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</si>
  <si>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</si>
  <si>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</si>
  <si>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</si>
  <si>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</si>
  <si>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</si>
  <si>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</si>
  <si>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</si>
  <si>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</si>
  <si>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</si>
  <si>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</si>
  <si>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</si>
  <si>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</si>
  <si>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</si>
  <si>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</si>
  <si>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</si>
  <si>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</si>
  <si>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</si>
  <si>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</si>
  <si>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</si>
  <si>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</si>
  <si>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</si>
  <si>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</si>
  <si>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</si>
  <si>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</si>
  <si>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</si>
  <si>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</si>
  <si>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</si>
  <si>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</si>
  <si>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</si>
  <si>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</si>
  <si>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</si>
  <si>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</si>
  <si>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</si>
  <si>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</si>
  <si>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</si>
  <si>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</si>
  <si>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</si>
  <si>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</si>
  <si>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</si>
  <si>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</si>
  <si>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</si>
  <si>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</si>
  <si>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</si>
  <si>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</si>
  <si>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</si>
  <si>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</si>
  <si>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</si>
  <si>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</si>
  <si>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</si>
  <si>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</si>
  <si>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</si>
  <si>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</si>
  <si>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</si>
  <si>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</si>
  <si>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</si>
  <si>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</si>
  <si>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</si>
  <si>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</si>
  <si>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</si>
  <si>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</si>
  <si>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</si>
  <si>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</si>
  <si>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</si>
  <si>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</si>
  <si>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</si>
  <si>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</si>
  <si>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</si>
  <si>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</si>
  <si>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</si>
  <si>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</si>
  <si>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</si>
  <si>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</si>
  <si>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</si>
  <si>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</si>
  <si>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</si>
  <si>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</si>
  <si>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</si>
  <si>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</si>
  <si>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</si>
  <si>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</si>
  <si>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</si>
  <si>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</si>
  <si>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</si>
  <si>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</si>
  <si>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</si>
  <si>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</si>
  <si>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</si>
  <si>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</si>
  <si>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</si>
  <si>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</si>
  <si>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</si>
  <si>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</si>
  <si>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</si>
  <si>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</si>
  <si>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</si>
  <si>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</si>
  <si>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</si>
  <si>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</si>
  <si>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</si>
  <si>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</si>
  <si>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</si>
  <si>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</si>
  <si>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</si>
  <si>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</si>
  <si>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</si>
  <si>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</si>
  <si>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</si>
  <si>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</si>
  <si>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</si>
  <si>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</si>
  <si>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</si>
  <si>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</si>
  <si>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</si>
  <si>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</si>
  <si>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</si>
  <si>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</si>
  <si>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</si>
  <si>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</si>
  <si>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</si>
  <si>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</si>
  <si>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</si>
  <si>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</si>
  <si>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</si>
  <si>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</si>
  <si>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</si>
  <si>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</si>
  <si>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</si>
  <si>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</si>
  <si>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</si>
  <si>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</si>
  <si>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</si>
  <si>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</si>
  <si>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</si>
  <si>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</si>
  <si>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</si>
  <si>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</si>
  <si>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</si>
  <si>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</si>
  <si>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</si>
  <si>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</si>
  <si>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</si>
  <si>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</si>
  <si>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</si>
  <si>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</si>
  <si>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</si>
  <si>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</si>
  <si>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</si>
  <si>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</si>
  <si>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</si>
  <si>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</si>
  <si>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</si>
  <si>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</si>
  <si>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</si>
  <si>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</si>
  <si>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</si>
  <si>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</si>
  <si>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</si>
  <si>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</si>
  <si>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</si>
  <si>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</si>
  <si>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</si>
  <si>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</si>
  <si>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</si>
  <si>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</si>
  <si>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</si>
  <si>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</si>
  <si>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</si>
  <si>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</si>
  <si>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</si>
  <si>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</si>
  <si>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</si>
  <si>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</si>
  <si>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</si>
  <si>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</si>
  <si>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</si>
  <si>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</si>
  <si>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</si>
  <si>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</si>
  <si>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</si>
  <si>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</si>
  <si>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</si>
  <si>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</si>
  <si>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</si>
  <si>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</si>
  <si>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</si>
  <si>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</si>
  <si>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</si>
  <si>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</si>
  <si>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</si>
  <si>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</si>
  <si>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</si>
  <si>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</si>
  <si>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</si>
  <si>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</si>
  <si>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</si>
  <si>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</si>
  <si>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</si>
  <si>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</si>
  <si>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</si>
  <si>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</si>
  <si>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</si>
  <si>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</si>
  <si>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</si>
  <si>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</si>
  <si>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</si>
  <si>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</si>
  <si>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</si>
  <si>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</si>
  <si>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</si>
  <si>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</si>
  <si>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</si>
  <si>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</si>
  <si>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</si>
  <si>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</si>
  <si>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</si>
  <si>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</si>
  <si>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</si>
  <si>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</si>
  <si>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</si>
  <si>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</si>
  <si>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</si>
  <si>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</si>
  <si>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</si>
  <si>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</si>
  <si>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</si>
  <si>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</si>
  <si>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</si>
  <si>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</si>
  <si>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</si>
  <si>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</si>
  <si>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</si>
  <si>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</si>
  <si>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</si>
  <si>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</si>
  <si>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</si>
  <si>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</si>
  <si>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</si>
  <si>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</si>
  <si>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</si>
  <si>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</si>
  <si>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</si>
  <si>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</si>
  <si>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</si>
  <si>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</si>
  <si>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</si>
  <si>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</si>
  <si>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</si>
  <si>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</si>
  <si>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</si>
  <si>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</si>
  <si>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</si>
  <si>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</si>
  <si>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</si>
  <si>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</si>
  <si>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</si>
  <si>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</si>
  <si>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</si>
  <si>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</si>
  <si>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</si>
  <si>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</si>
  <si>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</si>
  <si>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</si>
  <si>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</si>
  <si>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</si>
  <si>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</si>
  <si>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</si>
  <si>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</si>
  <si>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</si>
  <si>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</si>
  <si>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</si>
  <si>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</si>
  <si>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</si>
  <si>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</si>
  <si>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</si>
  <si>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</si>
  <si>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</si>
  <si>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</si>
  <si>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</si>
  <si>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</si>
  <si>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</si>
  <si>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</si>
  <si>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</si>
  <si>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</si>
  <si>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</si>
  <si>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</si>
  <si>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</si>
  <si>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</si>
  <si>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</si>
  <si>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</si>
  <si>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</si>
  <si>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</si>
  <si>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</si>
  <si>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</si>
  <si>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</si>
  <si>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</si>
  <si>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</si>
  <si>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</si>
  <si>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</si>
  <si>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</si>
  <si>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</si>
  <si>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</si>
  <si>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</si>
  <si>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</si>
  <si>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</si>
  <si>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</si>
  <si>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</si>
  <si>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</si>
  <si>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</si>
  <si>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</si>
  <si>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</si>
  <si>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</si>
  <si>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</si>
  <si>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</si>
  <si>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</si>
  <si>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</si>
  <si>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</si>
  <si>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</si>
  <si>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</si>
  <si>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</si>
  <si>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</si>
  <si>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</si>
  <si>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</si>
  <si>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</si>
  <si>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</si>
  <si>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</si>
  <si>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</si>
  <si>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</si>
  <si>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</si>
  <si>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</si>
  <si>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</si>
  <si>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</si>
  <si>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</si>
  <si>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</si>
  <si>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</si>
  <si>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</si>
  <si>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</si>
  <si>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</si>
  <si>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</si>
  <si>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</si>
  <si>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</si>
  <si>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</si>
  <si>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</si>
  <si>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</si>
  <si>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</si>
  <si>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</si>
  <si>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</si>
  <si>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</si>
  <si>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</si>
  <si>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</si>
  <si>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</si>
  <si>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</si>
  <si>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</si>
  <si>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</si>
  <si>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</si>
  <si>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</si>
  <si>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</si>
  <si>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</si>
  <si>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</si>
  <si>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</si>
  <si>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</si>
  <si>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</si>
  <si>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</si>
  <si>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</si>
  <si>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</si>
  <si>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</si>
  <si>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</si>
  <si>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</si>
  <si>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</si>
  <si>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</si>
  <si>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</si>
  <si>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</si>
  <si>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</si>
  <si>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</si>
  <si>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</si>
  <si>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</si>
  <si>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</si>
  <si>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</si>
  <si>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</si>
  <si>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</si>
  <si>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</si>
  <si>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</si>
  <si>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</si>
  <si>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</si>
  <si>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</si>
  <si>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</si>
  <si>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</si>
  <si>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</si>
  <si>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</si>
  <si>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</si>
  <si>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</si>
  <si>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</si>
  <si>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</si>
  <si>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</si>
  <si>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</si>
  <si>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</si>
  <si>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</si>
  <si>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</si>
  <si>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</si>
  <si>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</si>
  <si>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</si>
  <si>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</si>
  <si>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</si>
  <si>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</si>
  <si>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</si>
  <si>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</si>
  <si>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</si>
  <si>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</si>
  <si>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</si>
  <si>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</si>
  <si>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</si>
  <si>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</si>
  <si>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</si>
  <si>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</si>
  <si>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</si>
  <si>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</si>
  <si>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</si>
  <si>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</si>
  <si>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</si>
  <si>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</si>
  <si>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</si>
  <si>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</si>
  <si>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</si>
  <si>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</si>
  <si>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</si>
  <si>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</si>
  <si>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</si>
  <si>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</si>
  <si>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</si>
  <si>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</si>
  <si>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</si>
  <si>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</si>
  <si>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</si>
  <si>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</si>
  <si>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</si>
  <si>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</si>
  <si>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</si>
  <si>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</si>
  <si>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</si>
  <si>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</si>
  <si>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</si>
  <si>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</si>
  <si>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</si>
  <si>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</si>
  <si>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</si>
  <si>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</si>
  <si>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</si>
  <si>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</si>
  <si>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</si>
  <si>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</si>
  <si>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</si>
  <si>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</si>
  <si>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</si>
  <si>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</si>
  <si>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</si>
  <si>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</si>
  <si>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</si>
  <si>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</si>
  <si>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</si>
  <si>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</si>
  <si>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</si>
  <si>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</si>
  <si>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</si>
  <si>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</si>
  <si>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</si>
  <si>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</si>
  <si>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</si>
  <si>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</si>
  <si>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</si>
  <si>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</si>
  <si>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</si>
  <si>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</si>
  <si>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</si>
  <si>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</si>
  <si>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</si>
  <si>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</si>
  <si>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</si>
  <si>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</si>
  <si>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</si>
  <si>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</si>
  <si>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</si>
  <si>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</si>
  <si>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</si>
  <si>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</si>
  <si>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</si>
  <si>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</si>
  <si>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</si>
  <si>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</si>
  <si>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</si>
  <si>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</si>
  <si>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</si>
  <si>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</si>
  <si>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</si>
  <si>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</si>
  <si>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</si>
  <si>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</si>
  <si>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</si>
  <si>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</si>
  <si>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</si>
  <si>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</si>
  <si>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</si>
  <si>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</si>
  <si>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</si>
  <si>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</si>
  <si>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</si>
  <si>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</si>
  <si>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</si>
  <si>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</si>
  <si>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</si>
  <si>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</si>
  <si>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</si>
  <si>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</si>
  <si>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</si>
  <si>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</si>
  <si>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</si>
  <si>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</si>
  <si>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</si>
  <si>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</si>
  <si>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</si>
  <si>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</si>
  <si>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</si>
  <si>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</si>
  <si>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</si>
  <si>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</si>
  <si>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</si>
  <si>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</si>
  <si>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</si>
  <si>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</si>
  <si>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</si>
  <si>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</si>
  <si>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</si>
  <si>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</si>
  <si>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</si>
  <si>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</si>
  <si>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</si>
  <si>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</si>
  <si>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</si>
  <si>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</si>
  <si>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</si>
  <si>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</si>
  <si>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</si>
  <si>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</si>
  <si>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</si>
  <si>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</si>
  <si>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</si>
  <si>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</si>
  <si>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</si>
  <si>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</si>
  <si>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</si>
  <si>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</si>
  <si>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</si>
  <si>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</si>
  <si>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</si>
  <si>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</si>
  <si>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</si>
  <si>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</si>
  <si>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</si>
  <si>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</si>
  <si>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</si>
  <si>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</si>
  <si>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</si>
  <si>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</si>
  <si>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</si>
  <si>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</si>
  <si>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</si>
  <si>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</si>
  <si>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</si>
  <si>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</si>
  <si>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</si>
  <si>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ETA 20 mins</t>
  </si>
  <si>
    <t>PCM-20251011-00001760</t>
  </si>
  <si>
    <t>ETA 40 mins</t>
  </si>
  <si>
    <t>PCM-20251011-00001757</t>
  </si>
  <si>
    <t xml:space="preserve"> team 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</si>
</sst>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278.88999085647811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1.3806616898145876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0.77787233795970678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45941.838416319442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45941.838416319442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45941.838416319442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45941.838416319442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45941.838416319442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45941.838416319442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45941.838416319442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45941.838416319442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45941.838416319442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45941.838416319442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45941.838416319442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45941.838416319442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45941.838416319442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45941.838416319442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45941.838416319442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45941.838416319442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45941.838416319442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45941.838416319442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45941.838416319442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45941.838416319442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45941.838416319442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45941.838416319442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45941.838416319442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45941.838416319442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45941.838416319442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45941.838416319442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45941.838416319442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45941.838416319442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45941.838416319442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45941.838416319442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45941.838416319442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45941.838416319442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45941.838416319442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45941.838416319442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45941.838416319442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45941.838416319442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45941.838416319442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45941.838416319442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45941.838416319442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45941.838416319442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45941.838416319442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45941.838416319442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45941.838416319442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45941.838416319442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45941.838416319442</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135.11133344907284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116.83857881944277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45941.838416782404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0.1402686342553352</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0.1090186342553352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45941.838416782404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45941.838416782404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45941.838416782404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45941.838416782404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45941.838416782404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45941.838416782404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45941.838416782404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45941.838416782404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45941.838416782404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45941.838416782404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45941.838416782404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45941.838416782404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45941.838416782404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45941.838416782404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45941.838416782404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45941.838416782404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45941.838416782404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45941.838416782404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45941.838416782404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45941.838416782404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45941.838416782404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45941.838416782404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45941.838416782404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45941.838416782404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45941.838416782404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45941.838416782404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45941.838416782404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45941.838416782404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45941.838416782404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45941.838416782404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45941.838416782404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45941.838416782404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45941.838416782404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45941.838416782404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45941.838416782404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45941.838416782404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45941.838416782404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45941.838416782404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45941.838416782404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45941.838416782404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45941.838416782404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45941.838416782404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45941.838416782404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45941.838416782404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45941.838416782404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45941.838416782404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45941.838416782404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45941.838416782404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45941.838416782404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45941.838416782404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45941.838416782404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45941.838416782404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45941.838416782404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45941.838416782404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45941.838416782404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45941.838416782404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45941.838416782404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45941.838416782404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45941.838416782404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45941.838416782404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45941.838416782404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45941.838416782404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45941.838416782404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45941.838416782404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45941.838416782404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45941.838416782404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45941.838416782404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45941.838416782404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45941.838416782404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45941.838416782404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45941.838416782404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45941.838416782404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45941.838416782404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45941.838416782404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45941.838416782404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45941.838416782404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45941.838416782404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45941.838416782404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45941.838416782404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45941.838416782404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45941.838416782404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45941.838416782404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45941.838416782404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45941.838416782404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45941.838416782404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45941.838416782404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45941.838416782404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45941.838416782404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45941.838416782404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45941.838416782404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45941.838416782404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45941.838416782404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45941.838416782404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45941.838416782404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45941.838416782404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45941.838416782404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45941.838416782404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45941.838416782404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45941.838416782404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45941.838416782404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45941.838416782404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45941.838416782404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45941.838416782404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45941.838416782404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45941.838416782404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45941.838416782404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45941.838416782404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45941.838416782404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45941.838416782404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45941.838416782404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45941.838416782404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45941.838416782404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45941.838416782404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45941.838416782404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45941.838416782404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45941.838416782404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45941.838416782404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45941.838416782404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45941.838416782404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45941.838416782404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45941.838416782404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45941.838416782404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45941.838416782404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45941.838416782404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45941.838416782404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45941.838416782404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45941.838416782404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45941.838416782404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45941.838416782404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45941.838416782404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45941.838416782404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45941.838416782404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45941.838416782404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45941.838416782404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45941.838416782404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45941.838416782404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45941.838416782404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45941.838416782404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45941.838416782404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45941.838416782404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45941.838416782404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45941.838416782404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45941.838416782404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45941.838416782404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45941.838416782404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45941.838416782404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45941.838416782404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45941.838416782404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45941.838416782404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45941.838416782404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45941.838416782404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45941.838416782404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45941.838416782404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45941.838416782404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45941.838416782404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45941.838416782404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45941.838416782404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45941.838416782404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1</v>
      </c>
      <c r="D2" s="18" t="s">
        <v>23498</v>
      </c>
      <c r="E2" s="18" t="s">
        <v>38964</v>
      </c>
      <c r="F2" s="20">
        <v>45941.803067129629</v>
      </c>
      <c r="G2" s="21">
        <f t="shared" ref="G2:G16" ca="1" si="0">IFERROR(NOW()-F2,"-")</f>
        <v>3.5349652775039431E-2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45941.838416782404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45941.838416782404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45941.838416782404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45941.838416782404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45941.838416782404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45941.838416782404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45941.838416782404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45941.838416782404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45941.838416782404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45941.838416782404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45941.838416782404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45941.838416782404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45941.838416782404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45941.838416782404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45941.838416782404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45941.838416782404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45941.838416782404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45941.838416782404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45941.838416782404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45941.838416782404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45941.838416782404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45941.838416782404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45941.838416782404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45941.838416782404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45941.838416782404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45941.838416782404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45941.838416782404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45941.838416782404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45941.838416782404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45941.838416782404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45941.838416782404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45941.838416782404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45941.838416782404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45941.838416782404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45941.838416782404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45941.838416782404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45941.838416782404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45941.838416782404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45941.838416782404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45941.838416782404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45941.838416782404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45941.838416782404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45941.838416782404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45941.838416782404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45941.838416782404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45941.838416782404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45941.838416782404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45941.838416782404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45941.838416782404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45941.838416782404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45941.838416782404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45941.838416782404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45941.838416782404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45941.838416782404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45941.838416782404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45941.838416782404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45941.838416782404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45941.838416782404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45941.838416782404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45941.838416782404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45941.838416782404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45941.838416782404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45941.838416782404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45941.838416782404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45941.838416782404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45941.838416782404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45941.838416782404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45941.838416782404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45941.838416782404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45941.838416782404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45941.838416782404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45941.838416782404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45941.838416782404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45941.838416782404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45941.838416782404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45941.838416782404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45941.838416782404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45941.838416782404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45941.838416782404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45941.838416782404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45941.838416782404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45941.838416782404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45941.838416782404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45941.838416782404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45941.838416782404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45941.838416782404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45941.838416782404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45941.838416782404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45941.838416782404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45941.838416782404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45941.838416782404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45941.838416782404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45941.838416782404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45941.838416782404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45941.838416782404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45941.838416782404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45941.838416782404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45941.838416782404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45941.838416782404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45941.838416782404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45941.838416782404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45941.838416782404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45941.838416782404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45941.838416782404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45941.838416782404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45941.838416782404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45941.838416782404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45941.838416782404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45941.838416782404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45941.838416782404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45941.838416782404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45941.838416782404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45941.838416782404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45941.838416782404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45941.838416782404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45941.838416782404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45941.838416782404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45941.838416782404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45941.838416782404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45941.838416782404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45941.838416782404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45941.838416782404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45941.838416782404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45941.838416782404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45941.838416782404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45941.838416782404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45941.838416782404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45941.838416782404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45941.838416782404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45941.838416782404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45941.838416782404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45941.838416782404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45941.838416782404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45941.838416782404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45941.838416782404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45941.838416782404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45941.838416782404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45941.838416782404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45941.838416782404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45941.838416782404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45941.838416782404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45941.838416782404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45941.838416782404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45941.838416782404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45941.838416782404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45941.838416782404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45941.838416782404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45941.838416782404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45941.838416782404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45941.838416782404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45941.838416782404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45941.838416782404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45941.838416782404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45941.838416782404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45941.838416782404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45941.838416782404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45941.838416782404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45941.838416782404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45941.838416782404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45941.838416782404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45941.838416782404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45941.838416782404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45941.838416782404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45941.838416782404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45941.838416782404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45941.838416782404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45941.838416782404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45941.838416782404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45941.838416782404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45941.838416782404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45941.838416782404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45941.838416782404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45941.838416782404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45941.838416782404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45941.838416782404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45941.838416782404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45941.838416782404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45941.838416782404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45941.838416782404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45941.838416782404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45941.838416782404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45941.838416782404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45941.838416782404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45941.838416782404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45941.838416782404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45941.838416782404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45941.838416782404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45941.838416782404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45941.838416782404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45941.838416782404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45941.838416782404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45941.838416782404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45941.838416782404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45941.838416782404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45941.838416782404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45941.838416782404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45941.838416782404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45941.838416782404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45941.838416782404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45941.838416782404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45941.838416782404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45941.838416782404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45941.838416782404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45941.838416782404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45941.838416782404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45941.838416782404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45941.838416782404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45941.838416782404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45941.838416782404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45941.838416782404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45941.838416782404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45941.838416782404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45941.838416782404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45941.838416782404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45941.838416782404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45941.838416782404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45941.838416782404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45941.838416782404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45941.838416782404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45941.838416782404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45941.838416782404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45941.838416782404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45941.838416782404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45941.838416782404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45941.838416782404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45941.838416782404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45941.838416782404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45941.838416782404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45941.838416782404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45941.838416782404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45941.838416782404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45941.838416782404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45941.838416782404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45941.838416782404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45941.838416782404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45941.838416782404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45941.838416782404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45941.838416782404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45941.838416782404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45941.838416782404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45941.838416782404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45941.838416782404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45941.838416782404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45941.838416782404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45941.838416782404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45941.838416782404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45941.838416782404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45941.838416782404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45941.838416782404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45941.838416782404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45941.838416782404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45941.838416782404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45941.838416782404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45941.838416782404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45941.838416782404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45941.838416782404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45941.838416782404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45941.838416782404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45941.838416782404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45941.838416782404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45941.838416782404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45941.838416782404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45941.838416782404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45941.838416782404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45941.838416782404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45941.838416782404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45941.838416782404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45941.838416782404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45941.838416782404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45941.838416782404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45941.838416782404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45941.838416782404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45941.838416782404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45941.838416782404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45941.838416782404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45941.838416782404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45941.838416782404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45941.838416782404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45941.838416782404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45941.838416782404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45941.838416782404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45941.838416782404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45941.838416782404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45941.838416782404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45941.838416782404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45941.838416782404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45941.838416782404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45941.838416782404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45941.838416782404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45941.838416782404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45941.838416782404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45941.838416782404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45941.838416782404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45941.838416782404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45941.838416782404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45941.838416782404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45941.838416782404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45941.838416782404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45941.838416782404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45941.838416782404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45941.838416782404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45941.838416782404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45941.838416782404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45941.838416782404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45941.838416782404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45941.838416782404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45941.838416782404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45941.838416782404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45941.838416782404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45941.838416782404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45941.838416782404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45941.838416782404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45941.838416782404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45941.838416782404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45941.838416782404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45941.838416782404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45941.838416782404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45941.838416782404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45941.838416782404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45941.838416782404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45941.838416782404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45941.838416782404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45941.838416782404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45941.838416782404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45941.838416782404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45941.838416782404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45941.838416782404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45941.838416782404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45941.838416782404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45941.838416782404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45941.838416782404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45941.838416782404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45941.838416782404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45941.838416782404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45941.838416782404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45941.838416782404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45941.838416782404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45941.838416782404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45941.838416782404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45941.838416782404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45941.838416782404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45941.838416782404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45941.838416782404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45941.838416782404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45941.838416782404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45941.838416782404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45941.838416782404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45941.838416782404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45941.838416782404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45941.838416782404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45941.838416782404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45941.838416782404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45941.838416782404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45941.838416782404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45941.838416782404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45941.838416782404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45941.838416782404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45941.838416782404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45941.838416782404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45941.838416782404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45941.838416782404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45941.838416782404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45941.838416782404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45941.838416782404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45941.838416782404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45941.838416782404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45941.838416782404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45941.838416782404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45941.838416782404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45941.838416782404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45941.838416782404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45941.838416782404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45941.838416782404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45941.838416782404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45941.838416782404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45941.838416782404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45941.838416782404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45941.838416782404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45941.838416782404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45941.838416782404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45941.838416782404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45941.838416782404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45941.838416782404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45941.838416782404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45941.838416782404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45941.838416782404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45941.838416782404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45941.838416782404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45941.838416782404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45941.838416782404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45941.838416782404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45941.838416782404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45941.838416782404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45941.838416782404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45941.838416782404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45941.838416782404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45941.838416782404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45941.838416782404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45941.838416782404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45941.838416782404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45941.838416782404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45941.838416782404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45941.838416782404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45941.838416782404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45941.838416782404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45941.838416782404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45941.838416782404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45941.838416782404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45941.838416782404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45941.838416782404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45941.838416782404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45941.838416782404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45941.838416782404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45941.838416782404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45941.838416782404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45941.838416782404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45941.838416782404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45941.838416782404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45941.838416782404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45941.838416782404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45941.838416782404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45941.838416782404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45941.838416782404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45941.838416782404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45941.838416782404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45941.838416782404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45941.838416782404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45941.838416782404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45941.838416782404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45941.838416782404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45941.838416782404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45941.838416782404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45941.838416782404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45941.838416782404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45941.838416782404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45941.838416782404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45941.838416782404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45941.838416782404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45941.838416782404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45941.838416782404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45941.838416782404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45941.838416782404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45941.838416782404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45941.838416782404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45941.838416782404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45941.838416782404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45941.838416782404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45941.838416782404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45941.838416782404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45941.838416782404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45941.838416782404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45941.838416782404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45941.838416782404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45941.838416782404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45941.838416782404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45941.838416782404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45941.838416782404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45941.838416782404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45941.838416782404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45941.838416782404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45941.838416782404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45941.838416782404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45941.838416782404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45941.838416782404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45941.838416782404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45941.838416782404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45941.838416782404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45941.838416782404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45941.838416782404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45941.838416782404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45941.838416782404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45941.838416782404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45941.838416782404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45941.838416782404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45941.838416782404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45941.838416782404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45941.838416782404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45941.838416782404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45941.838416782404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45941.838416782404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45941.838416782404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45941.838416782404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45941.838416782404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45941.838416782404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45941.838416782404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45941.838416782404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45941.838416782404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45941.838416782404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45941.838416782404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45941.838416782404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45941.838416782404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45941.838416782404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45941.838416782404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45941.838416782404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45941.838416782404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45941.838416782404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45941.838416782404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45941.838416782404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45941.838416782404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45941.838416782404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45941.838416782404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45941.838416782404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45941.838416782404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45941.838416782404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45941.838416782404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45941.838416782404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45941.838416782404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45941.838416782404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45941.838416782404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45941.838416782404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45941.838416782404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45941.838416782404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45941.838416782404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45941.838416782404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45941.838416782404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45941.838416782404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45941.838416782404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45941.838416782404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45941.838416782404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45941.838416782404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45941.838416782404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45941.838416782404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45941.838416782404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45941.838416782404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45941.838416782404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45941.838416782404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45941.838416782404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45941.838416782404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45941.838416782404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45941.838416782404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45941.838416782404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45941.838416782404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45941.838416782404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45941.838416782404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45941.838416782404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45941.838416782404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45941.838416782404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45941.838416782404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45941.838416782404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45941.838416782404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45941.838416782404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45941.838416782404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45941.838416782404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45941.838416782404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45941.838416782404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45941.838416782404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45941.838416782404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45941.838416782404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45941.838416782404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45941.838416782404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45941.838416782404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45941.838416782404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45941.838416782404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45941.838416782404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45941.838416782404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45941.838416782404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45941.838416782404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45941.838416782404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45941.838416782404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45941.838416782404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45941.838416782404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45941.838416782404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45941.838416782404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45941.838416782404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45941.838416782404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45941.838416782404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45941.838416782404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45941.838416782404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45941.838416782404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45941.838416782404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45941.838416782404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45941.838416782404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45941.838416782404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45941.838416782404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45941.838416782404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45941.838416782404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45941.838416782404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45941.838416782404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45941.838416782404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45941.838416782404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45941.838416782404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45941.838416782404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45941.838416782404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45941.838416782404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45941.838416782404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45941.838416782404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45941.838416782404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45941.838416782404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45941.838416782404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45941.838416782404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45941.838416782404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45941.838416782404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45941.838416782404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45941.838416782404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45941.838416782404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45941.838416782404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45941.838416782404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45941.838416782404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45941.838416782404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45941.838416782404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45941.838416782404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45941.838416782404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45941.838416782404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45941.838416782404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45941.838416782404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45941.838416782404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45941.838416782404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45941.838416782404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45941.838416782404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45941.838416782404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45941.838416782404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45941.838416782404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45941.838416782404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45941.838416782404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45941.838416782404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45941.838416782404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45941.838416782404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45941.838416782404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45941.838416782404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45941.838416782404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45941.838416782404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45941.838416782404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45941.838416782404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45941.838416782404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45941.838416782404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45941.838416782404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45941.838416782404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45941.838416782404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45941.838416782404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45941.838416782404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45941.838416782404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45941.838416782404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45941.838416782404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45941.838416782404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45941.838416782404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45941.838416782404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45941.838416782404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45941.838416782404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45941.838416782404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45941.838416782404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45941.838416782404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45941.838416782404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45941.838416782404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45941.838416782404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45941.838416782404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45941.838416782404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45941.838416782404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45941.838416782404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45941.838416782404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45941.838416782404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45941.838416782404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45941.838416782404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45941.838416782404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45941.838416782404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45941.838416782404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45941.838416782404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45941.838416782404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45941.838416782404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45941.838416782404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45941.838416782404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45941.838416782404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45941.838416782404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45941.838416782404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45941.838416782404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45941.838416782404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45941.838416782404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45941.838416782404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45941.838416782404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45941.838416782404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45941.838416782404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45941.838416782404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45941.838416782404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45941.838416782404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45941.838416782404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45941.838416782404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45941.838416782404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45941.838416782404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45941.838416782404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45941.838416782404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45941.838416782404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45941.838416782404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45941.838416782404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45941.838416782404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45941.838416782404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45941.838416782404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45941.838416782404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45941.838416782404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45941.838416782404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45941.838416782404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45941.838416782404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45941.838416782404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45941.838416782404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45941.838416782404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45941.838416782404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45941.838416782404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45941.838416782404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45941.838416782404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45941.838416782404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45941.838416782404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45941.838416782404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45941.838416782404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45941.838416782404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45941.838416782404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45941.838416782404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45941.838416782404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45941.838416782404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45941.838416782404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45941.838416782404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45941.838416782404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45941.838416782404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45941.838416782404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45941.838416782404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45941.838416782404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45941.838416782404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45941.838416782404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45941.838416782404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45941.838416782404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45941.838416782404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45941.838416782404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45941.838416782404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45941.838416782404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45941.838416782404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45941.838416782404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45941.838416782404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45941.838416782404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45941.838416782404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45941.838416782404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45941.838416782404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45941.838416782404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45941.838416782404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45941.838416782404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45941.838416782404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45941.838416782404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45941.838416782404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45941.838416782404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45941.838416782404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45941.838416782404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45941.838416782404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45941.838416782404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45941.838416782404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45941.838416782404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45941.838416782404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45941.838416782404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45941.838416782404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45941.838416782404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45941.838416782404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45941.838416782404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45941.838416782404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45941.838416782404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45941.838416782404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45941.838416782404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45941.838416782404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45941.838416782404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45941.838416782404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45941.838416782404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45941.838416782404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45941.838416782404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45941.838416782404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45941.838416782404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45941.838416782404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45941.838416782404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45941.838416782404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45941.838416782404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45941.838416782404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45941.838416782404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45941.838416782404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45941.838416782404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45941.838416782404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45941.838416782404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45941.838416782404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45941.838416782404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45941.838416782404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45941.838416782404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45941.838416782404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45941.838416782404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45941.838416782404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45941.838416782404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45941.838416782404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45941.838416782404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45941.838416782404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45941.838416782404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45941.838416782404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45941.838416782404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45941.838416782404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45941.838416782404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45941.838416782404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45941.838416782404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45941.838416782404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45941.838416782404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45941.838416782404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45941.838416782404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45941.838416782404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45941.838416782404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45941.838416782404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45941.838416782404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45941.838416782404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45941.838416782404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45941.838416782404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45941.838416782404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45941.838416782404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45941.838416782404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45941.838416782404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45941.838416782404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45941.838416782404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45941.838416782404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45941.838416782404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45941.838416782404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45941.838416782404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45941.838416782404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45941.838416782404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45941.838416782404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45941.838416782404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45941.838416782404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45941.838416782404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45941.838416782404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45941.838416782404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45941.838416782404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45941.838416782404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45941.838416782404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45941.838416782404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45941.838416782404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45941.838416782404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45941.838416782404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45941.838416782404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45941.838416782404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45941.838416782404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45941.838416782404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45941.838416782404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45941.838416782404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45941.838416782404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45941.838416782404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45941.838416782404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45941.838416782404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45941.838416782404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45941.838416782404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45941.838416782404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45941.838416782404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45941.838416782404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45941.838416782404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45941.838416782404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45941.838416782404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45941.838416782404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45941.838416782404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45941.838416782404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45941.838416782404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45941.838416782404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45941.838416782404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45941.838416782404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45941.838416782404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45941.838416782404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45941.838416782404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45941.838416782404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45941.838416782404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45941.838416782404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45941.838416782404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45941.838416782404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45941.838416782404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45941.838416782404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45941.838416782404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45941.838416782404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45941.838416782404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45941.838416782404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45941.838416782404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45941.838416782404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45941.838416782404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45941.838416782404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45941.838416782404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45941.838416782404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45941.838416782404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45941.838416782404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45941.838416782404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45941.838416782404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45941.838416782404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45941.838416782404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45941.838416782404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45941.838416782404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45941.838416782404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45941.838416782404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45941.838416782404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45941.838416782404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45941.838416782404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45941.838416782404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45941.838416782404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45941.838416782404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45941.838416782404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45941.838416782404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45941.838416782404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45941.838416782404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45941.838416782404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45941.838416782404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45941.838416782404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45941.838416782404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45941.838416782404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45941.838416782404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45941.838416782404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45941.838416782404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45941.838416782404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45941.838416782404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45941.838416782404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45941.838416782404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45941.838416782404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45941.838416782404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45941.838416782404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45941.838416782404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45941.838416782404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45941.838416782404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45941.838416782404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45941.838416782404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45941.838416782404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45941.838416782404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45941.838416782404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45941.838416782404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45941.838416782404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45941.838416782404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45941.838416782404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45941.838416782404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45941.838416782404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45941.838416782404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45941.838416782404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45941.838416782404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45941.838416782404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45941.838416782404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45941.838416782404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45941.838416782404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45941.838416782404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45941.838416782404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45941.838416782404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45941.838416782404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45941.838416782404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45941.838416782404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45941.838416782404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45941.838416782404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45941.838416782404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45941.838416782404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45941.838416782404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45941.838416782404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45941.838416782404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45941.838416782404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45941.838416782404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45941.838416782404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45941.838416782404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45941.838416782404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45941.838416782404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45941.838416782404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45941.838416782404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45941.838416782404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45941.838416782404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45941.838416782404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45941.838416782404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45941.838416782404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45941.838416782404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45941.838416782404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45941.838416782404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45941.838416782404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45941.838416782404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45941.838416782404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45941.838416782404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45941.838416782404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45941.838416782404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45941.838416782404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45941.838416782404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45941.838416782404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45941.838416782404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45941.838416782404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45941.838416782404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45941.838416782404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45941.838416782404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45941.838416782404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45941.838416782404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45941.838416782404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45941.838416782404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45941.838416782404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45941.838416782404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45941.838416782404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45941.838416782404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45941.838416782404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45941.838416782404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45941.838416782404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45941.838416782404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45941.838416782404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45941.838416782404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45941.838416782404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45941.838416782404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45941.838416782404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45941.838416782404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45941.838416782404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45941.838416782404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45941.838416782404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45941.838416782404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45941.838416782404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45941.838416782404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45941.838416782404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45941.838416782404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45941.838416782404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45941.838416782404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45941.838416782404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45941.838416782404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45941.838416782404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45941.838416782404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45941.838416782404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45941.838416782404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45941.838416782404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45941.838416782404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45941.838416782404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45941.838416782404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45941.838416782404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45941.838416782404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45941.838416782404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45941.838416782404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45941.838416782404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45941.838416782404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45941.838416782404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45941.838416782404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45941.838416782404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45941.838416782404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45941.838416782404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45941.838416782404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45941.838416782404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45941.838416782404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45941.838416782404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45941.838416782404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45941.838416782404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45941.838416782404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45941.838416782404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45941.838416782404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45941.838416782404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45941.838416782404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45941.838416782404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45941.838416782404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45941.838416782404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45941.838416782404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45941.838416782404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45941.838416782404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45941.838416782404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45941.838416782404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45941.838416782404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45941.838416782404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45941.838416782404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45941.838416782404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45941.838416782404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45941.838416782404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45941.838416782404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45941.838416782404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45941.838416782404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45941.838416782404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45941.838416782404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45941.838416782404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45941.838416782404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45941.838416782404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45941.838416782404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45941.838416782404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45941.838416782404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45941.838416782404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45941.838416782404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45941.838416782404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45941.838416782404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45941.838416782404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45941.838416782404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45941.838416782404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45941.838416782404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45941.838416782404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45941.838416782404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45941.838416782404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45941.838416782404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45941.838416782404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45941.838416782404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45941.838416782404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45941.838416782404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45941.838416782404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45941.838416782404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45941.838416782404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45941.838416782404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45941.838416782404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45941.838416782404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45941.838416782404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45941.838416782404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45941.838416782404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45941.838416782404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45941.838416782404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45941.838416782404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45941.838416782404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45941.838416782404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45941.838416782404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45941.838416782404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45941.838416782404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45941.838416782404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45941.838416782404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45941.838416782404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45941.838416782404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45941.838416782404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45941.838416782404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45941.838416782404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45941.838416782404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45941.838416782404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45941.838416782404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45941.838416782404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45941.838416782404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45941.838416782404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45941.838416782404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45941.838416782404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45941.838416782404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45941.838416782404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45941.838416782404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45941.838416782404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45941.838416782404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45941.838416782404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45941.838416782404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45941.838416782404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45941.838416782404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45941.838416782404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45941.838416782404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45941.838416782404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45941.838416782404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45941.838416782404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45941.838416782404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45941.838416782404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45941.838416782404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45941.838416782404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45941.838416782404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45941.838416782404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45941.838416782404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45941.838416782404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45941.838416782404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45941.838416782404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45941.838416782404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45941.838416782404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45941.838416782404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45941.838416782404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45941.838416782404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45941.838416782404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45941.838416782404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45941.838416782404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45941.838416782404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45941.838416782404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45941.838416782404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45941.838416782404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45941.838416782404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45941.838416782404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45941.838416782404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45941.838416782404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45941.838416782404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45941.838416782404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45941.838416782404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45941.838416782404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45941.838416782404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45941.838416782404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45941.838416782404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45941.838416782404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45941.838416782404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45941.838416782404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45941.838416782404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45941.838416782404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45941.838416782404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45941.838416782404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45941.838416782404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45941.838416782404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45941.838416782404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45941.838416782404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45941.838416782404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45941.838416782404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45941.838416782404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45941.838416782404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45941.838416782404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45941.838416782404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45941.838416782404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45941.838416782404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45941.838416782404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45941.838416782404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45941.838416782404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45941.838416782404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45941.838416782404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45941.838416782404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45941.838416782404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45941.838416782404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45941.838416782404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45941.838416782404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45941.838416782404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45941.838416782404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45941.838416782404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45941.838416782404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45941.838416782404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238.35769872684614</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45941.838416782404</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45941.838416782404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45941.838416782404</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45941.838416782404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45941.838416782404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45941.838416782404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45941.838416782404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9"/>
      <c r="E10" s="127"/>
      <c r="F10" s="128"/>
      <c r="G10" s="129">
        <f ca="1">IFERROR(NOW()-F10,"")</f>
        <v>45941.838416782404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45941.838416782404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45941.838416782404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45941.838416782404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45941.838416782404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45941.838416782404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45941.838416782404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45941.838416782404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45941.838416782404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45941.838416782404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45941.838416782404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45941.838416782404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45941.838416782404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45941.838416782404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45941.838416782404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45941.838416782404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45941.838416782404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45941.838416782404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45941.838416782404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45941.838416782404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45941.838416782404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45941.838416782404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45941.838416782404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45941.838416782404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45941.838416782404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45941.838416782404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45941.838416782404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45941.838416782404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45941.838416782404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45941.838416782404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45941.838416782404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45941.838416782404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45941.838416782404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45941.838416782404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45941.838416782404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45941.838416782404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45941.838416782404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45941.838416782404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45941.838416782404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45941.838416782404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45941.838416782404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45941.838416782404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45941.838416782404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45941.838416782404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45941.838416782404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45941.838416782404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45941.838416782404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45941.838416782404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45941.838416782404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45941.838416782404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45941.838416782404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45941.838416782404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45941.838416782404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45941.838416782404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45941.838416782404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45941.838416782404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45941.838416782404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45941.838416782404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45941.838416782404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45941.838416782404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45941.838416782404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45941.838416782404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45941.838416782404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45941.838416782404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45941.838416782404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45941.838416782404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45941.838416782404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45941.838416782404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45941.838416782404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45941.838416782404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45941.838416782404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45941.838416782404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45941.838416782404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45941.838416782404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45941.838416782404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45941.838416782404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45941.838416782404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45941.838416782404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45941.838416782404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45941.838416782404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45941.838416782404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45941.838416782404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45941.838416782404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45941.838416782404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45941.838416782404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45941.838416782404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45941.838416782404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45941.838416782404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45941.838416782404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45941.838416782404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45941.838416782404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45941.838416782404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45941.838416782404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45941.838416782404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45941.838416782404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45941.838416782404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45941.838416782404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45941.838416782404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45941.838416782404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45941.838416782404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45941.838416782404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45941.838416782404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45941.838416782404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45941.838416782404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45941.838416782404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45941.838416782404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45941.838416782404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45941.838416782404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45941.838416782404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45941.838416782404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45941.838416782404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45941.838416782404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45941.838416782404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45941.838416782404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45941.838416782404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45941.838416782404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45941.838416782404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45941.838416782404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45941.838416782404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45941.838416782404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45941.838416782404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45941.838416782404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45941.838416782404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45941.838416782404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45941.838416782404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45941.838416782404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45941.838416782404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45941.838416782404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45941.838416782404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45941.838416782404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45941.838416782404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45941.838416782404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45941.838416782404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45941.838416782404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45941.838416782404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45941.838416782404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45941.838416782404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45941.838416782404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45941.838416782404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45941.838416782404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45941.838416782404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45941.838416782404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45941.838416782404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45941.838416782404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45941.838416782404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45941.838416782404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45941.838416782404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45941.838416782404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45941.838416782404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45941.838416782404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45941.838416782404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45941.838416782404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45941.838416782404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45941.838416782404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45941.838416782404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45941.838416782404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45941.838416782404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45941.838416782404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45941.838416782404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45941.838416782404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45941.838416782404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45941.838416782404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45941.838416782404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45941.838416782404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45941.838416782404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45941.838416782404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45941.838416782404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45941.838416782404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45941.838416782404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45941.838416782404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45941.838416782404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45941.838416782404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45941.838416782404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45941.838416782404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45941.838416782404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45941.838416782404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45941.838416782404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45941.838416782404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45941.838416782404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45941.838416782404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45941.838416782404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45941.838416782404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45941.838416782404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45941.838416782404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45941.838416782404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45941.838416782404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45941.838416782404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45941.838416782404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45941.838416782404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45941.838416782404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45941.838416782404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45941.838416782404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45941.838416782404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45941.838416782404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45941.838416782404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45941.838416782404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45941.838416782404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45941.838416782404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45941.838416782404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45941.838416782404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45941.838416782404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45941.838416782404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45941.838416782404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45941.838416782404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45941.838416782404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45941.838416782404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45941.838416782404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45941.838416782404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45941.838416782404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45941.838416782404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45941.838416782404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45941.838416782404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45941.838416782404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45941.838416782404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45941.838416782404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45941.838416782404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45941.838416782404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45941.838416782404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45941.838416782404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45941.838416782404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45941.838416782404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45941.838416782404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45941.838416782404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45941.838416782404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45941.838416782404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45941.838416782404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45941.838416782404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45941.838416782404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45941.838416782404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45941.838416782404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45941.838416782404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45941.838416782404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45941.838416782404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45941.838416782404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45941.838416782404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45941.838416782404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45941.838416782404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45941.838416782404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45941.838416782404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45941.838416782404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45941.838416782404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45941.838416782404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45941.838416782404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45941.838416782404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45941.838416782404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45941.838416782404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45941.838416782404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45941.838416782404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45941.838416782404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45941.838416782404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45941.838416782404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45941.838416782404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45941.838416782404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45941.838416782404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45941.838416782404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45941.838416782404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45941.838416782404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45941.838416782404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45941.838416782404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45941.838416782404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45941.838416782404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45941.838416782404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45941.838416782404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45941.838416782404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45941.838416782404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45941.838416782404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45941.838416782404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45941.838416782404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45941.838416782404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45941.838416782404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45941.838416782404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45941.838416782404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45941.838416782404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45941.838416782404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45941.838416782404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45941.838416782404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45941.838416782404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45941.838416782404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45941.838416782404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45941.838416782404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45941.838416782404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45941.838416782404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45941.838416782404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45941.838416782404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45941.838416782404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45941.838416782404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45941.838416782404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45941.838416782404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45941.838416782404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45941.838416782404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45941.838416782404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45941.838416782404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45941.838416782404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45941.838416782404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45941.838416782404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45941.838416782404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45941.838416782404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45941.838416782404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45941.838416782404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45941.838416782404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45941.838416782404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45941.838416782404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45941.838416782404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45941.838416782404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45941.838416782404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45941.838416782404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45941.838416782404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45941.838416782404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45941.838416782404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45941.838416782404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45941.838416782404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45941.838416782404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45941.838416782404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45941.838416782404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45941.838416782404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45941.838416782404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45941.838416782404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45941.838416782404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45941.838416782404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45941.838416782404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45941.838416782404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45941.838416782404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45941.838416782404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45941.838416782404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45941.838416782404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45941.838416782404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45941.838416782404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45941.838416782404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45941.838416782404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45941.838416782404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45941.838416782404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45941.838416782404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45941.838416782404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45941.838416782404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45941.838416782404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45941.838416782404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45941.838416782404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45941.838416782404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45941.838416782404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45941.838416782404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45941.838416782404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45941.838416782404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45941.838416782404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45941.838416782404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45941.838416782404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45941.838416782404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45941.838416782404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45941.838416782404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45941.838416782404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45941.838416782404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45941.838416782404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45941.838416782404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45941.838416782404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45941.838416782404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45941.838416782404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45941.838416782404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45941.838416782404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45941.838416782404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45941.838416782404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45941.838416782404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45941.838416782404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45941.838416782404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45941.838416782404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45941.838416782404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45941.838416782404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45941.838416782404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45941.838416782404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45941.838416782404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45941.838416782404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45941.838416782404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45941.838416782404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45941.838416782404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45941.838416782404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45941.838416782404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45941.838416782404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45941.838416782404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45941.838416782404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45941.838416782404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45941.838416782404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45941.838416782404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45941.838416782404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45941.838416782404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45941.838416782404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45941.838416782404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45941.838416782404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45941.838416782404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45941.838416782404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45941.838416782404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45941.838416782404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45941.838416782404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45941.838416782404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45941.838416782404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45941.838416782404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45941.838416782404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45941.838416782404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45941.838416782404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45941.838416782404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45941.838416782404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45941.838416782404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45941.838416782404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45941.838416782404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45941.838416782404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45941.838416782404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45941.838416782404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45941.838416782404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45941.838416782404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45941.838416782404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45941.838416782404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45941.838416782404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45941.838416782404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45941.838416782404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45941.838416782404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45941.838416782404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45941.838416782404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45941.838416782404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45941.838416782404</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45941.838416782404</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39066</v>
      </c>
      <c r="B2" s="37" t="str">
        <f>IFERROR(VLOOKUP(D2,DB!A:K,11,0),"")</f>
        <v>R5</v>
      </c>
      <c r="C2" s="37">
        <v>3</v>
      </c>
      <c r="D2" s="123" t="s">
        <v>36000</v>
      </c>
      <c r="E2" s="37" t="s">
        <v>38964</v>
      </c>
      <c r="F2" s="38">
        <v>45891.832060185188</v>
      </c>
      <c r="G2" s="154">
        <f ca="1">IFERROR(NOW()-F2,"")</f>
        <v>50.00635613425402</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15.649539004625694</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123"/>
      <c r="E4" s="37"/>
      <c r="F4" s="38"/>
      <c r="G4" s="39">
        <f t="shared" ref="G4:G29" ca="1" si="1">IFERROR(NOW()-F4,"")</f>
        <v>45941.838416319442</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45941.838416319442</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45941.838416319442</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45941.838416319442</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45941.838416319442</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45941.838416319442</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45941.838416319442</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45941.838416319442</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45941.838416319442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45941.838416319442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45941.838416319442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45941.838416319442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45941.838416319442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45941.838416319442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45941.838416319442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45941.838416319442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45941.838416319442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45941.838416319442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45941.838416319442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45941.838416319442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45941.838416319442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45941.838416319442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45941.838416319442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45941.838416319442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45941.838416319442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45941.838416319442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45941.838416319442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45941.838416319442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45941.838416319442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45941.838416319442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45941.838416319442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45941.838416319442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45941.838416319442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45941.838416319442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45941.838416319442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45941.838416319442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45941.838416319442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45941.838416319442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45941.838416319442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45941.838416319442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45941.838416319442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45941.838416319442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45941.838416319442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45941.838416319442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45941.838416319442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45941.838416319442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45941.838416319442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45941.838416319442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45941.838416319442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45941.838416319442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45941.838416319442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45941.838416319442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45941.838416319442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45941.838416319442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45941.838416319442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45941.838416319442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45941.838416319442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45941.838416319442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45941.838416319442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45941.838416319442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45941.838416319442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45941.838416319442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45941.838416319442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45941.838416319442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45941.838416319442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45941.838416319442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45941.838416319442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45941.838416319442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45941.838416319442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45941.838416319442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45941.838416319442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45941.838416319442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45941.838416319442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45941.838416319442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45941.838416319442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45941.838416319442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45941.838416319442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45941.838416319442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45941.838416319442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45941.838416319442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45941.838416319442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45941.838416319442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45941.838416319442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45941.838416319442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45941.838416319442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45941.838416319442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45941.838416319442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45941.838416319442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45941.838416319442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15.06556909721985</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2.3093538194443681</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7.9574440972210141</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0.81445798611093778</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34751</v>
      </c>
      <c r="E6" s="109" t="s">
        <v>38964</v>
      </c>
      <c r="F6" s="110">
        <v>45941.718993055554</v>
      </c>
      <c r="G6" s="78">
        <f ca="1">IFERROR(NOW()-F6,"-")</f>
        <v>0.11942326388816582</v>
      </c>
      <c r="H6" s="110">
        <v>45941.719513888886</v>
      </c>
      <c r="I6" s="106" t="str">
        <f>IFERROR(VLOOKUP(D6,DB!A:F,6,0),"")</f>
        <v>SCECO</v>
      </c>
      <c r="J6" s="105" t="str">
        <f>IFERROR(VLOOKUP(D6,DB!A:G,7,0),"")</f>
        <v>Vandalized</v>
      </c>
      <c r="K6" s="111" t="s">
        <v>39079</v>
      </c>
      <c r="L6" s="112" t="str">
        <f>IFERROR(VLOOKUP(D6,DB!A:I,9,0),"")</f>
        <v>Latis</v>
      </c>
    </row>
    <row r="7" spans="1:16383" ht="31.5" customHeight="1">
      <c r="A7" s="107" t="s">
        <v>39080</v>
      </c>
      <c r="B7" s="106" t="str">
        <f>IFERROR(VLOOKUP(D7,DB!A:K,11,0),"")</f>
        <v>R6</v>
      </c>
      <c r="C7" s="108">
        <v>2</v>
      </c>
      <c r="D7" s="106" t="s">
        <v>34315</v>
      </c>
      <c r="E7" s="109" t="s">
        <v>38964</v>
      </c>
      <c r="F7" s="110">
        <v>45941.764293981483</v>
      </c>
      <c r="G7" s="78">
        <f ca="1">IFERROR(NOW()-F7,"-")</f>
        <v>7.4122337959124707E-2</v>
      </c>
      <c r="H7" s="110">
        <v>45941.75440972222</v>
      </c>
      <c r="I7" s="106" t="str">
        <f>IFERROR(VLOOKUP(D7,DB!A:F,6,0),"")</f>
        <v>SCECO</v>
      </c>
      <c r="J7" s="105" t="str">
        <f>IFERROR(VLOOKUP(D7,DB!A:G,7,0),"")</f>
        <v>Dead</v>
      </c>
      <c r="K7" s="111" t="s">
        <v>39081</v>
      </c>
      <c r="L7" s="112" t="str">
        <f>IFERROR(VLOOKUP(D7,DB!A:I,9,0),"")</f>
        <v>Latis</v>
      </c>
    </row>
    <row r="8" spans="1:16383" ht="31.5" customHeight="1">
      <c r="A8" s="107" t="s">
        <v>39082</v>
      </c>
      <c r="B8" s="106" t="str">
        <f>IFERROR(VLOOKUP(D8,DB!A:K,11,0),"")</f>
        <v>R6</v>
      </c>
      <c r="C8" s="108">
        <v>1</v>
      </c>
      <c r="D8" s="106" t="s">
        <v>33216</v>
      </c>
      <c r="E8" s="109" t="s">
        <v>38964</v>
      </c>
      <c r="F8" s="166">
        <v>45941.763437499998</v>
      </c>
      <c r="G8" s="78">
        <f ca="1">IFERROR(NOW()-F8,"-")</f>
        <v>7.4978819444368128E-2</v>
      </c>
      <c r="H8" s="110">
        <v>45941.7577662037</v>
      </c>
      <c r="I8" s="106" t="str">
        <f>IFERROR(VLOOKUP(D8,DB!A:F,6,0),"")</f>
        <v>SCECO</v>
      </c>
      <c r="J8" s="105" t="str">
        <f>IFERROR(VLOOKUP(D8,DB!A:G,7,0),"")</f>
        <v>Dead</v>
      </c>
      <c r="K8" s="111" t="s">
        <v>39083</v>
      </c>
      <c r="L8" s="112" t="str">
        <f>IFERROR(VLOOKUP(D8,DB!A:I,9,0),"")</f>
        <v>Latis</v>
      </c>
    </row>
    <row r="9" spans="1:16383" ht="31.5" customHeight="1">
      <c r="A9" s="107"/>
      <c r="B9" s="106" t="str">
        <f>IFERROR(VLOOKUP(D9,DB!A:K,11,0),"")</f>
        <v/>
      </c>
      <c r="C9" s="108"/>
      <c r="D9" s="165"/>
      <c r="E9" s="109"/>
      <c r="F9" s="110"/>
      <c r="G9" s="78">
        <f ca="1">IFERROR(NOW()-F9,"-")</f>
        <v>45941.838416319442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5"/>
      <c r="E10" s="109"/>
      <c r="F10" s="110"/>
      <c r="G10" s="78">
        <f ca="1">IFERROR(NOW()-F10,"-")</f>
        <v>45941.838416319442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45941.838416319442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45941.838416319442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45941.838416319442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45941.838416319442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45941.838416319442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45941.838416319442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45941.838416319442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45941.838416319442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45941.838416319442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45941.838416319442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45941.838416319442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45941.838416319442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45941.838416319442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45941.838416319442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45941.838416319442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45941.838416319442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45941.838416319442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45941.838416319442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45941.838416319442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45941.838416319442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45941.838416319442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45941.838416319442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45941.838416319442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45941.838416319442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45941.838416319442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45941.838416319442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45941.838416319442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45941.838416319442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45941.838416319442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45941.838416319442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45941.838416319442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45941.838416319442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45941.838416319442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45941.838416319442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45941.838416319442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45941.838416319442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45941.838416319442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45941.838416319442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45941.838416319442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45941.838416319442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45941.838416319442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45941.838416319442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45941.838416319442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45941.838416319442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45941.838416319442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45941.838416319442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45941.838416319442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45941.838416319442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45941.838416319442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45941.838416319442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45941.838416319442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45941.838416319442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45941.838416319442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45941.838416319442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45941.838416319442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45941.838416319442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45941.838416319442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45941.838416319442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45941.838416319442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45941.838416319442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45941.838416319442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45941.838416319442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45941.838416319442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45941.838416319442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45941.838416319442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45941.838416319442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45941.838416319442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45941.838416319442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45941.838416319442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45941.838416319442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45941.838416319442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45941.838416319442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45941.838416319442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45941.838416319442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45941.838416319442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45941.838416319442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45941.838416319442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45941.838416319442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45941.838416319442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45941.838416319442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45941.838416319442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45941.838416319442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45941.838416319442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45941.838416319442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45941.838416319442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45941.838416319442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45941.838416319442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45941.838416319442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45941.838416319442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45941.838416319442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45941.838416319442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45941.838416319442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45941.838416319442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45941.838416319442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45941.838416319442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45941.838416319442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45941.838416319442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45941.838416319442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45941.838416319442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45941.838416319442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45941.838416319442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45941.838416319442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45941.838416319442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45941.838416319442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45941.838416319442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45941.838416319442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45941.838416319442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45941.838416319442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45941.838416319442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45941.838416319442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45941.838416319442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45941.838416319442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45941.838416319442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45941.838416319442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45941.838416319442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45941.838416319442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45941.838416319442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45941.838416319442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45941.838416319442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45941.838416319442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45941.838416319442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45941.838416319442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45941.838416319442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45941.838416319442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45941.838416319442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45941.838416319442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45941.838416319442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45941.838416319442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45941.838416319442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45941.838416319442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45941.838416319442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45941.838416319442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45941.838416319442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45941.838416319442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45941.838416319442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45941.838416319442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45941.838416319442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45941.838416319442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45941.838416319442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45941.838416319442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45941.838416319442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45941.838416319442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45941.838416319442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45941.838416319442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45941.838416319442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45941.838416319442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45941.838416319442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45941.838416319442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45941.838416319442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45941.838416319442</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 E6: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