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04" documentId="13_ncr:1_{F6CB121F-512D-4AA6-A0C1-0FB36C537598}" xr6:coauthVersionLast="47" xr6:coauthVersionMax="47" xr10:uidLastSave="{C6227B3B-8ACD-4B00-A911-47B7DB6282C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<sst xmlns="http://schemas.openxmlformats.org/spreadsheetml/2006/main" count="178597" uniqueCount="39083">
  <si>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</si>
  <si>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</si>
  <si>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</si>
  <si>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</si>
  <si>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</si>
  <si>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</si>
  <si>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</si>
  <si>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</si>
  <si>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</si>
  <si>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</si>
  <si>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</si>
  <si>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</si>
  <si>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</si>
  <si>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</si>
  <si>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</si>
  <si>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</si>
  <si>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</si>
  <si>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</si>
  <si>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</si>
  <si>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</si>
  <si>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</si>
  <si>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</si>
  <si>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</si>
  <si>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</si>
  <si>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</si>
  <si>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</si>
  <si>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</si>
  <si>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</si>
  <si>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</si>
  <si>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</si>
  <si>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</si>
  <si>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</si>
  <si>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</si>
  <si>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</si>
  <si>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</si>
  <si>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</si>
  <si>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</si>
  <si>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</si>
  <si>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</si>
  <si>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</si>
  <si>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</si>
  <si>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</si>
  <si>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</si>
  <si>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</si>
  <si>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</si>
  <si>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</si>
  <si>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</si>
  <si>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</si>
  <si>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</si>
  <si>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</si>
  <si>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</si>
  <si>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</si>
  <si>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</si>
  <si>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</si>
  <si>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</si>
  <si>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</si>
  <si>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</si>
  <si>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</si>
  <si>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</si>
  <si>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</si>
  <si>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</si>
  <si>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</si>
  <si>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</si>
  <si>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</si>
  <si>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</si>
  <si>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</si>
  <si>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</si>
  <si>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</si>
  <si>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</si>
  <si>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</si>
  <si>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</si>
  <si>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</si>
  <si>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</si>
  <si>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</si>
  <si>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</si>
  <si>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</si>
  <si>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</si>
  <si>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</si>
  <si>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</si>
  <si>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</si>
  <si>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</si>
  <si>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</si>
  <si>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</si>
  <si>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</si>
  <si>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</si>
  <si>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</si>
  <si>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</si>
  <si>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</si>
  <si>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</si>
  <si>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</si>
  <si>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</si>
  <si>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</si>
  <si>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</si>
  <si>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</si>
  <si>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</si>
  <si>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</si>
  <si>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</si>
  <si>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</si>
  <si>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</si>
  <si>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</si>
  <si>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</si>
  <si>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</si>
  <si>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</si>
  <si>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</si>
  <si>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</si>
  <si>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</si>
  <si>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</si>
  <si>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</si>
  <si>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</si>
  <si>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</si>
  <si>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</si>
  <si>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</si>
  <si>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</si>
  <si>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</si>
  <si>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</si>
  <si>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</si>
  <si>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</si>
  <si>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</si>
  <si>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</si>
  <si>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</si>
  <si>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</si>
  <si>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</si>
  <si>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</si>
  <si>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</si>
  <si>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</si>
  <si>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</si>
  <si>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</si>
  <si>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</si>
  <si>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</si>
  <si>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</si>
  <si>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</si>
  <si>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</si>
  <si>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</si>
  <si>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</si>
  <si>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</si>
  <si>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</si>
  <si>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</si>
  <si>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</si>
  <si>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</si>
  <si>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</si>
  <si>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</si>
  <si>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</si>
  <si>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</si>
  <si>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</si>
  <si>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</si>
  <si>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</si>
  <si>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</si>
  <si>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</si>
  <si>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</si>
  <si>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</si>
  <si>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</si>
  <si>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</si>
  <si>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</si>
  <si>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</si>
  <si>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</si>
  <si>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</si>
  <si>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</si>
  <si>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</si>
  <si>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</si>
  <si>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</si>
  <si>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</si>
  <si>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</si>
  <si>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</si>
  <si>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</si>
  <si>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</si>
  <si>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</si>
  <si>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</si>
  <si>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</si>
  <si>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</si>
  <si>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</si>
  <si>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</si>
  <si>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</si>
  <si>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</si>
  <si>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</si>
  <si>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</si>
  <si>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</si>
  <si>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</si>
  <si>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</si>
  <si>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</si>
  <si>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</si>
  <si>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</si>
  <si>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</si>
  <si>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</si>
  <si>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</si>
  <si>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</si>
  <si>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</si>
  <si>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</si>
  <si>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</si>
  <si>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</si>
  <si>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</si>
  <si>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</si>
  <si>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</si>
  <si>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</si>
  <si>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</si>
  <si>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</si>
  <si>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</si>
  <si>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</si>
  <si>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</si>
  <si>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</si>
  <si>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</si>
  <si>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</si>
  <si>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</si>
  <si>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</si>
  <si>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</si>
  <si>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</si>
  <si>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</si>
  <si>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</si>
  <si>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</si>
  <si>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</si>
  <si>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</si>
  <si>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</si>
  <si>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</si>
  <si>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</si>
  <si>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</si>
  <si>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</si>
  <si>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</si>
  <si>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</si>
  <si>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</si>
  <si>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</si>
  <si>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</si>
  <si>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</si>
  <si>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</si>
  <si>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</si>
  <si>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</si>
  <si>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</si>
  <si>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</si>
  <si>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</si>
  <si>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</si>
  <si>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</si>
  <si>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</si>
  <si>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</si>
  <si>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</si>
  <si>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</si>
  <si>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</si>
  <si>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</si>
  <si>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</si>
  <si>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</si>
  <si>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</si>
  <si>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</si>
  <si>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</si>
  <si>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</si>
  <si>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</si>
  <si>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</si>
  <si>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</si>
  <si>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</si>
  <si>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</si>
  <si>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</si>
  <si>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</si>
  <si>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</si>
  <si>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</si>
  <si>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</si>
  <si>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</si>
  <si>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</si>
  <si>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</si>
  <si>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</si>
  <si>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</si>
  <si>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</si>
  <si>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</si>
  <si>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</si>
  <si>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</si>
  <si>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</si>
  <si>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</si>
  <si>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</si>
  <si>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</si>
  <si>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</si>
  <si>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</si>
  <si>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</si>
  <si>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</si>
  <si>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</si>
  <si>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</si>
  <si>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</si>
  <si>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</si>
  <si>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</si>
  <si>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</si>
  <si>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</si>
  <si>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</si>
  <si>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</si>
  <si>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</si>
  <si>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</si>
  <si>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</si>
  <si>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</si>
  <si>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</si>
  <si>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</si>
  <si>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</si>
  <si>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</si>
  <si>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</si>
  <si>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</si>
  <si>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</si>
  <si>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</si>
  <si>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</si>
  <si>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</si>
  <si>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</si>
  <si>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</si>
  <si>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</si>
  <si>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</si>
  <si>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</si>
  <si>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</si>
  <si>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</si>
  <si>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</si>
  <si>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</si>
  <si>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</si>
  <si>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</si>
  <si>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</si>
  <si>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</si>
  <si>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</si>
  <si>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</si>
  <si>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</si>
  <si>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</si>
  <si>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</si>
  <si>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</si>
  <si>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</si>
  <si>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</si>
  <si>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</si>
  <si>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</si>
  <si>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</si>
  <si>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</si>
  <si>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</si>
  <si>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</si>
  <si>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</si>
  <si>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</si>
  <si>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</si>
  <si>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</si>
  <si>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</si>
  <si>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</si>
  <si>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</si>
  <si>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</si>
  <si>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</si>
  <si>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</si>
  <si>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</si>
  <si>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</si>
  <si>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</si>
  <si>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</si>
  <si>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</si>
  <si>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</si>
  <si>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</si>
  <si>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</si>
  <si>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</si>
  <si>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</si>
  <si>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</si>
  <si>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</si>
  <si>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</si>
  <si>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</si>
  <si>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</si>
  <si>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</si>
  <si>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</si>
  <si>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</si>
  <si>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</si>
  <si>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</si>
  <si>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</si>
  <si>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</si>
  <si>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</si>
  <si>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</si>
  <si>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</si>
  <si>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</si>
  <si>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</si>
  <si>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</si>
  <si>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</si>
  <si>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</si>
  <si>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</si>
  <si>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</si>
  <si>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</si>
  <si>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</si>
  <si>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</si>
  <si>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</si>
  <si>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</si>
  <si>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</si>
  <si>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</si>
  <si>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</si>
  <si>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</si>
  <si>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</si>
  <si>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</si>
  <si>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</si>
  <si>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</si>
  <si>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</si>
  <si>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</si>
  <si>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</si>
  <si>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</si>
  <si>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</si>
  <si>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</si>
  <si>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</si>
  <si>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</si>
  <si>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</si>
  <si>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</si>
  <si>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</si>
  <si>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</si>
  <si>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</si>
  <si>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</si>
  <si>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</si>
  <si>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</si>
  <si>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</si>
  <si>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</si>
  <si>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</si>
  <si>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</si>
  <si>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</si>
  <si>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</si>
  <si>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</si>
  <si>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</si>
  <si>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</si>
  <si>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</si>
  <si>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</si>
  <si>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</si>
  <si>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</si>
  <si>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</si>
  <si>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</si>
  <si>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</si>
  <si>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</si>
  <si>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</si>
  <si>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</si>
  <si>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</si>
  <si>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</si>
  <si>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</si>
  <si>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</si>
  <si>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</si>
  <si>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</si>
  <si>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</si>
  <si>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</si>
  <si>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</si>
  <si>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</si>
  <si>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</si>
  <si>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</si>
  <si>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</si>
  <si>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</si>
  <si>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</si>
  <si>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</si>
  <si>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</si>
  <si>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</si>
  <si>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</si>
  <si>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</si>
  <si>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</si>
  <si>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</si>
  <si>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</si>
  <si>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</si>
  <si>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</si>
  <si>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</si>
  <si>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</si>
  <si>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</si>
  <si>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</si>
  <si>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</si>
  <si>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</si>
  <si>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</si>
  <si>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</si>
  <si>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</si>
  <si>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</si>
  <si>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</si>
  <si>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</si>
  <si>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</si>
  <si>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</si>
  <si>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</si>
  <si>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</si>
  <si>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</si>
  <si>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</si>
  <si>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</si>
  <si>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</si>
  <si>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</si>
  <si>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</si>
  <si>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</si>
  <si>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</si>
  <si>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</si>
  <si>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</si>
  <si>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</si>
  <si>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</si>
  <si>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</si>
  <si>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</si>
  <si>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</si>
  <si>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</si>
  <si>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</si>
  <si>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</si>
  <si>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</si>
  <si>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</si>
  <si>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</si>
  <si>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</si>
  <si>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</si>
  <si>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</si>
  <si>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</si>
  <si>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</si>
  <si>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</si>
  <si>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</si>
  <si>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</si>
  <si>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</si>
  <si>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</si>
  <si>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</si>
  <si>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</si>
  <si>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</si>
  <si>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</si>
  <si>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</si>
  <si>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</si>
  <si>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</si>
  <si>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</si>
  <si>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</si>
  <si>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</si>
  <si>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</si>
  <si>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</si>
  <si>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</si>
  <si>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</si>
  <si>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</si>
  <si>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</si>
  <si>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</si>
  <si>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</si>
  <si>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</si>
  <si>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</si>
  <si>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</si>
  <si>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</si>
  <si>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</si>
  <si>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</si>
  <si>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</si>
  <si>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</si>
  <si>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</si>
  <si>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</si>
  <si>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</si>
  <si>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</si>
  <si>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</si>
  <si>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</si>
  <si>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</si>
  <si>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</si>
  <si>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</si>
  <si>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</si>
  <si>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</si>
  <si>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</si>
  <si>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</si>
  <si>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</si>
  <si>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</si>
  <si>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</si>
  <si>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</si>
  <si>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</si>
  <si>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</si>
  <si>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</si>
  <si>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</si>
  <si>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</si>
  <si>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</si>
  <si>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</si>
  <si>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</si>
  <si>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</si>
  <si>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</si>
  <si>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</si>
  <si>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</si>
  <si>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</si>
  <si>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</si>
  <si>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</si>
  <si>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</si>
  <si>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</si>
  <si>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</si>
  <si>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</si>
  <si>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</si>
  <si>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</si>
  <si>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</si>
  <si>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</si>
  <si>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</si>
  <si>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</si>
  <si>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</si>
  <si>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</si>
  <si>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</si>
  <si>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</si>
  <si>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</si>
  <si>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</si>
  <si>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</si>
  <si>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</si>
  <si>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</si>
  <si>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</si>
  <si>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</si>
  <si>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</si>
  <si>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</si>
  <si>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</si>
  <si>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</si>
  <si>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</si>
  <si>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</si>
  <si>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</si>
  <si>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</si>
  <si>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</si>
  <si>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</si>
  <si>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</si>
  <si>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</si>
  <si>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</si>
  <si>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</si>
  <si>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</si>
  <si>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</si>
  <si>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</si>
  <si>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</si>
  <si>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</si>
  <si>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</si>
  <si>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</si>
  <si>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</si>
  <si>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</si>
  <si>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</si>
  <si>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</si>
  <si>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</si>
  <si>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</si>
  <si>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</si>
  <si>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</si>
  <si>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</si>
  <si>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</si>
  <si>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</si>
  <si>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</si>
  <si>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</si>
  <si>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</si>
  <si>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</si>
  <si>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</si>
  <si>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</si>
  <si>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</si>
  <si>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</si>
  <si>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</si>
  <si>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</si>
  <si>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</si>
  <si>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</si>
  <si>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</si>
  <si>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</si>
  <si>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</si>
  <si>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</si>
  <si>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</si>
  <si>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</si>
  <si>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</si>
  <si>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</si>
  <si>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</si>
  <si>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</si>
  <si>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</si>
  <si>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</si>
  <si>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</si>
  <si>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</si>
  <si>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</si>
  <si>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</si>
  <si>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</si>
  <si>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</si>
  <si>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</si>
  <si>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</si>
  <si>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</si>
  <si>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</si>
  <si>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</si>
  <si>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</si>
  <si>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</si>
  <si>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</si>
  <si>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</si>
  <si>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</si>
  <si>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</si>
  <si>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</si>
  <si>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</si>
  <si>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</si>
  <si>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</si>
  <si>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</si>
  <si>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</si>
  <si>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</si>
  <si>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</si>
  <si>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</si>
  <si>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</si>
  <si>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</si>
  <si>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</si>
  <si>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</si>
  <si>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</si>
  <si>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</si>
  <si>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</si>
  <si>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</si>
  <si>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</si>
  <si>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</si>
  <si>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</si>
  <si>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</si>
  <si>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</si>
  <si>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</si>
  <si>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</si>
  <si>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</si>
  <si>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</si>
  <si>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</si>
  <si>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</si>
  <si>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</si>
  <si>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</si>
  <si>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</si>
  <si>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</si>
  <si>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</si>
  <si>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</si>
  <si>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</si>
  <si>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</si>
  <si>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</si>
  <si>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</si>
  <si>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</si>
  <si>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</si>
  <si>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</si>
  <si>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</si>
  <si>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</si>
  <si>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</si>
  <si>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</si>
  <si>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</si>
  <si>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</si>
  <si>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</si>
  <si>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</si>
  <si>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</si>
  <si>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</si>
  <si>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</si>
  <si>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</si>
  <si>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</si>
  <si>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</si>
  <si>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</si>
  <si>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</si>
  <si>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</si>
  <si>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</si>
  <si>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</si>
  <si>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</si>
  <si>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</si>
  <si>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</si>
  <si>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</si>
  <si>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</si>
  <si>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</si>
  <si>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</si>
  <si>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</si>
  <si>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</si>
  <si>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</si>
  <si>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</si>
  <si>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</si>
  <si>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</si>
  <si>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</si>
  <si>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</si>
  <si>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</si>
  <si>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</si>
  <si>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</si>
  <si>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</si>
  <si>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</si>
  <si>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</si>
  <si>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</si>
  <si>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</si>
  <si>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</si>
  <si>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</si>
  <si>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</si>
  <si>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</si>
  <si>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</si>
  <si>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</si>
  <si>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</si>
  <si>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</si>
  <si>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</si>
  <si>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</si>
  <si>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</si>
  <si>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</si>
  <si>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</si>
  <si>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</si>
  <si>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</si>
  <si>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</si>
  <si>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</si>
  <si>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</si>
  <si>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</si>
  <si>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</si>
  <si>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</si>
  <si>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</si>
  <si>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</si>
  <si>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</si>
  <si>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</si>
  <si>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</si>
  <si>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</si>
  <si>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</si>
  <si>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</si>
  <si>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</si>
  <si>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</si>
  <si>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</si>
  <si>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</si>
  <si>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</si>
  <si>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</si>
  <si>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</si>
  <si>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</si>
  <si>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</si>
  <si>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</si>
  <si>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</si>
  <si>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</si>
  <si>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</si>
  <si>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</si>
  <si>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</si>
  <si>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</si>
  <si>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</si>
  <si>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</si>
  <si>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</si>
  <si>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</si>
  <si>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</si>
  <si>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</si>
  <si>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</si>
  <si>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</si>
  <si>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</si>
  <si>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</si>
  <si>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</si>
  <si>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</si>
  <si>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</si>
  <si>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</si>
  <si>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</si>
  <si>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</si>
  <si>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</si>
  <si>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</si>
  <si>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</si>
  <si>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</si>
  <si>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</si>
  <si>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</si>
  <si>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</si>
  <si>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</si>
  <si>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</si>
  <si>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</si>
  <si>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</si>
  <si>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</si>
  <si>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</si>
  <si>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</si>
  <si>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</si>
  <si>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</si>
  <si>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</si>
  <si>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</si>
  <si>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</si>
  <si>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</si>
  <si>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</si>
  <si>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</si>
  <si>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</si>
  <si>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</si>
  <si>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</si>
  <si>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</si>
  <si>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</si>
  <si>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</si>
  <si>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</si>
  <si>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</si>
  <si>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</si>
  <si>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</si>
  <si>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</si>
  <si>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</si>
  <si>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</si>
  <si>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</si>
  <si>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</si>
  <si>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</si>
  <si>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</si>
  <si>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</si>
  <si>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</si>
  <si>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</si>
  <si>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</si>
  <si>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</si>
  <si>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</si>
  <si>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</si>
  <si>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</si>
  <si>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</si>
  <si>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</si>
  <si>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</si>
  <si>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</si>
  <si>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</si>
  <si>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</si>
  <si>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</si>
  <si>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</si>
  <si>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</si>
  <si>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</si>
  <si>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</si>
  <si>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</si>
  <si>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</si>
  <si>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</si>
  <si>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</si>
  <si>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</si>
  <si>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</si>
  <si>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</si>
  <si>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</si>
  <si>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</si>
  <si>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</si>
  <si>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</si>
  <si>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</si>
  <si>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</si>
  <si>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</si>
  <si>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</si>
  <si>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</si>
  <si>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</si>
  <si>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</si>
  <si>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</si>
  <si>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</si>
  <si>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</si>
  <si>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</si>
  <si>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</si>
  <si>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</si>
  <si>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</si>
  <si>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</si>
  <si>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</si>
  <si>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</si>
  <si>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</si>
  <si>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</si>
  <si>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</si>
  <si>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</si>
  <si>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</si>
  <si>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</si>
  <si>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</si>
  <si>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</si>
  <si>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</si>
  <si>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</si>
  <si>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</si>
  <si>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</si>
  <si>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</si>
  <si>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</si>
  <si>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</si>
  <si>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</si>
  <si>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</si>
  <si>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</si>
  <si>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</si>
  <si>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</si>
  <si>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</si>
  <si>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</si>
  <si>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</si>
  <si>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</si>
  <si>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</si>
  <si>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</si>
  <si>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</si>
  <si>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</si>
  <si>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</si>
  <si>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</si>
  <si>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</si>
  <si>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</si>
  <si>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</si>
  <si>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</si>
  <si>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</si>
  <si>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</si>
  <si>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</si>
  <si>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</si>
  <si>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</si>
  <si>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</si>
  <si>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</si>
  <si>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</si>
  <si>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</si>
  <si>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</si>
  <si>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</si>
  <si>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</si>
  <si>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</si>
  <si>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</si>
  <si>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</si>
  <si>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</si>
  <si>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</si>
  <si>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</si>
  <si>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</si>
  <si>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</si>
  <si>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</si>
  <si>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</si>
  <si>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</si>
  <si>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</si>
  <si>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</si>
  <si>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</si>
  <si>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</si>
  <si>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</si>
  <si>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</si>
  <si>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</si>
  <si>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</si>
  <si>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</si>
  <si>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</si>
  <si>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</si>
  <si>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</si>
  <si>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</si>
  <si>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</si>
  <si>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</si>
  <si>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</si>
  <si>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</si>
  <si>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</si>
  <si>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</si>
  <si>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</si>
  <si>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</si>
  <si>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</si>
  <si>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</si>
  <si>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</si>
  <si>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</si>
  <si>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</si>
  <si>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</si>
  <si>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</si>
  <si>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</si>
  <si>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</si>
  <si>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</si>
  <si>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</si>
  <si>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</si>
  <si>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</si>
  <si>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</si>
  <si>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</si>
  <si>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</si>
  <si>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</si>
  <si>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</si>
  <si>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</si>
  <si>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</si>
  <si>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</si>
  <si>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</si>
  <si>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</si>
  <si>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</si>
  <si>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</si>
  <si>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</si>
  <si>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</si>
  <si>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</si>
  <si>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</si>
  <si>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</si>
  <si>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</si>
  <si>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</si>
  <si>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</si>
  <si>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</si>
  <si>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</si>
  <si>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</si>
  <si>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</si>
  <si>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</si>
  <si>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</si>
  <si>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</si>
  <si>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</si>
  <si>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</si>
  <si>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</si>
  <si>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</si>
  <si>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</si>
  <si>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</si>
  <si>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</si>
  <si>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</si>
  <si>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</si>
  <si>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</si>
  <si>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</si>
  <si>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</si>
  <si>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</si>
  <si>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</si>
  <si>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</si>
  <si>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</si>
  <si>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</si>
  <si>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</si>
  <si>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</si>
  <si>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</si>
  <si>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</si>
  <si>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</si>
  <si>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</si>
  <si>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</si>
  <si>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</si>
  <si>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</si>
  <si>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</si>
  <si>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</si>
  <si>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</si>
  <si>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</si>
  <si>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</si>
  <si>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</si>
  <si>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</si>
  <si>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</si>
  <si>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</si>
  <si>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</si>
  <si>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</si>
  <si>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</si>
  <si>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</si>
  <si>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</si>
  <si>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</si>
  <si>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</si>
  <si>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</si>
  <si>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</si>
  <si>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</si>
  <si>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</si>
  <si>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</si>
  <si>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</si>
  <si>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</si>
  <si>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</si>
  <si>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</si>
  <si>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</si>
  <si>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</si>
  <si>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</si>
  <si>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</si>
  <si>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</si>
  <si>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</si>
  <si>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</si>
  <si>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</si>
  <si>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</si>
  <si>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</si>
  <si>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</si>
  <si>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</si>
  <si>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</si>
  <si>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</si>
  <si>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</si>
  <si>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</si>
  <si>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</si>
  <si>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</si>
  <si>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</si>
  <si>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</si>
  <si>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</si>
  <si>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</si>
  <si>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</si>
  <si>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</si>
  <si>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</si>
  <si>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</si>
  <si>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</si>
  <si>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</si>
  <si>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</si>
  <si>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</si>
  <si>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</si>
  <si>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</si>
  <si>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</si>
  <si>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</si>
  <si>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</si>
  <si>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</si>
  <si>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</si>
  <si>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</si>
  <si>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</si>
  <si>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</si>
  <si>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</si>
  <si>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</si>
  <si>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</si>
  <si>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</si>
  <si>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</si>
  <si>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</si>
  <si>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</si>
  <si>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</si>
  <si>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</si>
  <si>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</si>
  <si>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</si>
  <si>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</si>
  <si>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</si>
  <si>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</si>
  <si>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</si>
  <si>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</si>
  <si>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</si>
  <si>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</si>
  <si>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</si>
  <si>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</si>
  <si>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</si>
  <si>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</si>
  <si>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</si>
  <si>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</si>
  <si>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</si>
  <si>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</si>
  <si>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</si>
  <si>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</si>
  <si>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</si>
  <si>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</si>
  <si>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</si>
  <si>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</si>
  <si>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</si>
  <si>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</si>
  <si>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</si>
  <si>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</si>
  <si>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</si>
  <si>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</si>
  <si>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</si>
  <si>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</si>
  <si>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</si>
  <si>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</si>
  <si>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</si>
  <si>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</si>
  <si>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</si>
  <si>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</si>
  <si>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</si>
  <si>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</si>
  <si>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</si>
  <si>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</si>
  <si>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</si>
  <si>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</si>
  <si>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</si>
  <si>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</si>
  <si>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</si>
  <si>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</si>
  <si>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</si>
  <si>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</si>
  <si>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</si>
  <si>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</si>
  <si>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</si>
  <si>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</si>
  <si>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</si>
  <si>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</si>
  <si>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</si>
  <si>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</si>
  <si>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</si>
  <si>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</si>
  <si>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</si>
  <si>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</si>
  <si>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</si>
  <si>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</si>
  <si>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</si>
  <si>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</si>
  <si>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</si>
  <si>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</si>
  <si>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</si>
  <si>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</si>
  <si>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</si>
  <si>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</si>
  <si>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</si>
  <si>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</si>
  <si>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</si>
  <si>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</si>
  <si>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</si>
  <si>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</si>
  <si>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</si>
  <si>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</si>
  <si>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</si>
  <si>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</si>
  <si>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</si>
  <si>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</si>
  <si>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</si>
  <si>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</si>
  <si>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</si>
  <si>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</si>
  <si>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</si>
  <si>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</si>
  <si>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</si>
  <si>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</si>
  <si>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</si>
  <si>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</si>
  <si>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</si>
  <si>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</si>
  <si>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</si>
  <si>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</si>
  <si>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</si>
  <si>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</si>
  <si>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</si>
  <si>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</si>
  <si>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</si>
  <si>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</si>
  <si>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</si>
  <si>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</si>
  <si>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</si>
  <si>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</si>
  <si>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</si>
  <si>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</si>
  <si>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</si>
  <si>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</si>
  <si>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</si>
  <si>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</si>
  <si>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</si>
  <si>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</si>
  <si>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</si>
  <si>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</si>
  <si>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</si>
  <si>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</si>
  <si>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</si>
  <si>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</si>
  <si>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</si>
  <si>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</si>
  <si>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</si>
  <si>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</si>
  <si>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</si>
  <si>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</si>
  <si>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</si>
  <si>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</si>
  <si>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</si>
  <si>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</si>
  <si>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</si>
  <si>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</si>
  <si>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</si>
  <si>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</si>
  <si>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</si>
  <si>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</si>
  <si>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</si>
  <si>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</si>
  <si>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</si>
  <si>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</si>
  <si>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</si>
  <si>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</si>
  <si>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</si>
  <si>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</si>
  <si>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</si>
  <si>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</si>
  <si>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</si>
  <si>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</si>
  <si>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</si>
  <si>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</si>
  <si>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</si>
  <si>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</si>
  <si>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</si>
  <si>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</si>
  <si>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</si>
  <si>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</si>
  <si>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</si>
  <si>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</si>
  <si>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</si>
  <si>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</si>
  <si>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</si>
  <si>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</si>
  <si>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</si>
  <si>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</si>
  <si>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</si>
  <si>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</si>
  <si>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</si>
  <si>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</si>
  <si>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</si>
  <si>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</si>
  <si>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</si>
  <si>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</si>
  <si>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</si>
  <si>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</si>
  <si>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</si>
  <si>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</si>
  <si>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</si>
  <si>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</si>
  <si>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</si>
  <si>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</si>
  <si>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</si>
  <si>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</si>
  <si>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</si>
  <si>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</si>
  <si>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</si>
  <si>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</si>
  <si>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</si>
  <si>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</si>
  <si>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</si>
  <si>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</si>
  <si>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</si>
  <si>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</si>
  <si>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</si>
  <si>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</si>
  <si>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</si>
  <si>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</si>
  <si>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</si>
  <si>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</si>
  <si>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</si>
  <si>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</si>
  <si>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</si>
  <si>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</si>
  <si>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</si>
  <si>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</si>
  <si>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</si>
  <si>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</si>
  <si>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</si>
  <si>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</si>
  <si>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</si>
  <si>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</si>
  <si>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</si>
  <si>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</si>
  <si>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</si>
  <si>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</si>
  <si>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</si>
  <si>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</si>
  <si>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</si>
  <si>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</si>
  <si>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</si>
  <si>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</si>
  <si>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</si>
  <si>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</si>
  <si>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</si>
  <si>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</si>
  <si>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</si>
  <si>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</si>
  <si>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</si>
  <si>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</si>
  <si>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</si>
  <si>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</si>
  <si>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</si>
  <si>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</si>
  <si>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</si>
  <si>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</si>
  <si>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</si>
  <si>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</si>
  <si>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</si>
  <si>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</si>
  <si>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</si>
  <si>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</si>
  <si>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</si>
  <si>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</si>
  <si>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</si>
  <si>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</si>
  <si>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</si>
  <si>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</si>
  <si>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</si>
  <si>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</si>
  <si>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</si>
  <si>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</si>
  <si>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</si>
  <si>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</si>
  <si>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</si>
  <si>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</si>
  <si>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</si>
  <si>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</si>
  <si>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</si>
  <si>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</si>
  <si>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</si>
  <si>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</si>
  <si>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</si>
  <si>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</si>
  <si>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</si>
  <si>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</si>
  <si>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</si>
  <si>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</si>
  <si>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</si>
  <si>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</si>
  <si>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</si>
  <si>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</si>
  <si>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</si>
  <si>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</si>
  <si>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</si>
  <si>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</si>
  <si>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</si>
  <si>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</si>
  <si>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</si>
  <si>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</si>
  <si>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</si>
  <si>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</si>
  <si>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</si>
  <si>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</si>
  <si>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</si>
  <si>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</si>
  <si>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</si>
  <si>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</si>
  <si>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</si>
  <si>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</si>
  <si>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</si>
  <si>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</si>
  <si>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</si>
  <si>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</si>
  <si>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</si>
  <si>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</si>
  <si>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</si>
  <si>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</si>
  <si>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</si>
  <si>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</si>
  <si>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</si>
  <si>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</si>
  <si>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</si>
  <si>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</si>
  <si>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</si>
  <si>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</si>
  <si>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</si>
  <si>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</si>
  <si>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</si>
  <si>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</si>
  <si>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</si>
  <si>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</si>
  <si>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</si>
  <si>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</si>
  <si>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</si>
  <si>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</si>
  <si>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</si>
  <si>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</si>
  <si>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</si>
  <si>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</si>
  <si>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</si>
  <si>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</si>
  <si>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</si>
  <si>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</si>
  <si>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</si>
  <si>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</si>
  <si>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</si>
  <si>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</si>
  <si>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</si>
  <si>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</si>
  <si>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</si>
  <si>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</si>
  <si>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</si>
  <si>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</si>
  <si>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</si>
  <si>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</si>
  <si>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</si>
  <si>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</si>
  <si>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</si>
  <si>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</si>
  <si>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</si>
  <si>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</si>
  <si>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</si>
  <si>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</si>
  <si>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</si>
  <si>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</si>
  <si>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</si>
  <si>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</si>
  <si>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</si>
  <si>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</si>
  <si>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</si>
  <si>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</si>
  <si>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</si>
  <si>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</si>
  <si>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</si>
  <si>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</si>
  <si>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</si>
  <si>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</si>
  <si>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</si>
  <si>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</si>
  <si>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</si>
  <si>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</si>
  <si>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</si>
  <si>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</si>
  <si>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</si>
  <si>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</si>
  <si>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</si>
  <si>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</si>
  <si>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</si>
  <si>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</si>
  <si>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</si>
  <si>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</si>
  <si>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</si>
  <si>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</si>
  <si>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</si>
  <si>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</si>
  <si>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</si>
  <si>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</si>
  <si>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</si>
  <si>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</si>
  <si>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</si>
  <si>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</si>
  <si>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</si>
  <si>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</si>
  <si>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</si>
  <si>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</si>
  <si>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</si>
  <si>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</si>
  <si>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</si>
  <si>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</si>
  <si>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</si>
  <si>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</si>
  <si>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</si>
  <si>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</si>
  <si>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</si>
  <si>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</si>
  <si>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</si>
  <si>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</si>
  <si>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</si>
  <si>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</si>
  <si>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</si>
  <si>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</si>
  <si>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</si>
  <si>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</si>
  <si>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</si>
  <si>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</si>
  <si>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</si>
  <si>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</si>
  <si>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</si>
  <si>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</si>
  <si>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</si>
  <si>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</si>
  <si>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</si>
  <si>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</si>
  <si>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</si>
  <si>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</si>
  <si>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</si>
  <si>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</si>
  <si>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</si>
  <si>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</si>
  <si>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</si>
  <si>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</si>
  <si>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</si>
  <si>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</si>
  <si>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</si>
  <si>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</si>
  <si>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</si>
  <si>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</si>
  <si>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</si>
  <si>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</si>
  <si>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</si>
  <si>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</si>
  <si>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</si>
  <si>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</si>
  <si>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</si>
  <si>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</si>
  <si>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</si>
  <si>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</si>
  <si>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</si>
  <si>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</si>
  <si>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</si>
  <si>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</si>
  <si>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</si>
  <si>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</si>
  <si>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</si>
  <si>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</si>
  <si>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</si>
  <si>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</si>
  <si>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</si>
  <si>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</si>
  <si>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</si>
  <si>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</si>
  <si>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</si>
  <si>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</si>
  <si>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</si>
  <si>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</si>
  <si>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</si>
  <si>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</si>
  <si>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</si>
  <si>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</si>
  <si>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</si>
  <si>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</si>
  <si>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</si>
  <si>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</si>
  <si>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</si>
  <si>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</si>
  <si>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</si>
  <si>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</si>
  <si>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</si>
  <si>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</si>
  <si>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</si>
  <si>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</si>
  <si>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</si>
  <si>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</si>
  <si>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</si>
  <si>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</si>
  <si>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</si>
  <si>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</si>
  <si>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</si>
  <si>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</si>
  <si>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</si>
  <si>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</si>
  <si>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</si>
  <si>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</si>
  <si>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</si>
  <si>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</si>
  <si>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</si>
  <si>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</si>
  <si>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</si>
  <si>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</si>
  <si>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</si>
  <si>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</si>
  <si>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</si>
  <si>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</si>
  <si>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</si>
  <si>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</si>
  <si>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</si>
  <si>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</si>
  <si>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</si>
  <si>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</si>
  <si>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</si>
  <si>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</si>
  <si>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</si>
  <si>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</si>
  <si>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</si>
  <si>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</si>
  <si>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</si>
  <si>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</si>
  <si>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</si>
  <si>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</si>
  <si>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</si>
  <si>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</si>
  <si>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</si>
  <si>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</si>
  <si>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</si>
  <si>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</si>
  <si>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</si>
  <si>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</si>
  <si>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</si>
  <si>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</si>
  <si>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</si>
  <si>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</si>
  <si>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</si>
  <si>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</si>
  <si>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</si>
  <si>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</si>
  <si>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</si>
  <si>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</si>
  <si>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</si>
  <si>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</si>
  <si>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</si>
  <si>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</si>
  <si>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</si>
  <si>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</si>
  <si>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</si>
  <si>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</si>
  <si>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</si>
  <si>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</si>
  <si>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</si>
  <si>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</si>
  <si>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</si>
  <si>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</si>
  <si>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</si>
  <si>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</si>
  <si>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</si>
  <si>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</si>
  <si>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</si>
  <si>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</si>
  <si>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</si>
  <si>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</si>
  <si>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</si>
  <si>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</si>
  <si>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</si>
  <si>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</si>
  <si>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</si>
  <si>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</si>
  <si>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</si>
  <si>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</si>
  <si>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</si>
  <si>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</si>
  <si>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</si>
  <si>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</si>
  <si>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</si>
  <si>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</si>
  <si>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</si>
  <si>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</si>
  <si>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</si>
  <si>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</si>
  <si>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</si>
  <si>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</si>
  <si>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</si>
  <si>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</si>
  <si>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</si>
  <si>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</si>
  <si>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</si>
  <si>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</si>
  <si>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</si>
  <si>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</si>
  <si>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</si>
  <si>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</si>
  <si>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</si>
  <si>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</si>
  <si>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</si>
  <si>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</si>
  <si>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</si>
  <si>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</si>
  <si>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</si>
  <si>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</si>
  <si>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</si>
  <si>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</si>
  <si>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</si>
  <si>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</si>
  <si>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</si>
  <si>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</si>
  <si>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</si>
  <si>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</si>
  <si>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</si>
  <si>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</si>
  <si>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</si>
  <si>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</si>
  <si>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</si>
  <si>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</si>
  <si>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</si>
  <si>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</si>
  <si>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</si>
  <si>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</si>
  <si>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</si>
  <si>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</si>
  <si>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</si>
  <si>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</si>
  <si>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</si>
  <si>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</si>
  <si>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</si>
  <si>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</si>
  <si>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</si>
  <si>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</si>
  <si>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</si>
  <si>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</si>
  <si>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</si>
  <si>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</si>
  <si>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</si>
  <si>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</si>
  <si>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</si>
  <si>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</si>
  <si>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</si>
  <si>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</si>
  <si>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</si>
  <si>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</si>
  <si>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</si>
  <si>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</si>
  <si>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</si>
  <si>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</si>
  <si>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</si>
  <si>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</si>
  <si>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</si>
  <si>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</si>
  <si>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</si>
  <si>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</si>
  <si>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</si>
  <si>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</si>
  <si>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</si>
  <si>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</si>
  <si>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</si>
  <si>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</si>
  <si>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</si>
  <si>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</si>
  <si>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</si>
  <si>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</si>
  <si>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</si>
  <si>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</si>
  <si>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</si>
  <si>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</si>
  <si>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</si>
  <si>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</si>
  <si>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</si>
  <si>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</si>
  <si>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</si>
  <si>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</si>
  <si>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</si>
  <si>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</si>
  <si>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</si>
  <si>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</si>
  <si>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</si>
  <si>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</si>
  <si>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</si>
  <si>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</si>
  <si>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</si>
  <si>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</si>
  <si>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</si>
  <si>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</si>
  <si>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</si>
  <si>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</si>
  <si>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</si>
  <si>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</si>
  <si>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</si>
  <si>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</si>
  <si>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</si>
  <si>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</si>
  <si>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</si>
  <si>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</si>
  <si>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</si>
  <si>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</si>
  <si>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</si>
  <si>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</si>
  <si>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</si>
  <si>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</si>
  <si>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</si>
  <si>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</si>
  <si>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</si>
  <si>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</si>
  <si>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</si>
  <si>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</si>
  <si>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</si>
  <si>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</si>
  <si>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</si>
  <si>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</si>
  <si>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</si>
  <si>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</si>
  <si>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</si>
  <si>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</si>
  <si>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</si>
  <si>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</si>
  <si>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</si>
  <si>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</si>
  <si>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</si>
  <si>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</si>
  <si>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</si>
  <si>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</si>
  <si>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</si>
  <si>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</si>
  <si>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</si>
  <si>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</si>
  <si>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</si>
  <si>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</si>
  <si>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</si>
  <si>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</si>
  <si>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</si>
  <si>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</si>
  <si>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</si>
  <si>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</si>
  <si>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</si>
  <si>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</si>
  <si>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</si>
  <si>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</si>
  <si>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</si>
  <si>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</si>
  <si>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</si>
  <si>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</si>
  <si>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</si>
  <si>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</si>
  <si>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</si>
  <si>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</si>
  <si>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</si>
  <si>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</si>
  <si>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</si>
  <si>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</si>
  <si>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</si>
  <si>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</si>
  <si>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</si>
  <si>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</si>
  <si>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</si>
  <si>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</si>
  <si>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</si>
  <si>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</si>
  <si>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</si>
  <si>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</si>
  <si>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</si>
  <si>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</si>
  <si>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</si>
  <si>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</si>
  <si>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</si>
  <si>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</si>
  <si>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</si>
  <si>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</si>
  <si>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</si>
  <si>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</si>
  <si>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</si>
  <si>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</si>
  <si>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</si>
  <si>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</si>
  <si>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</si>
  <si>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</si>
  <si>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</si>
  <si>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</si>
  <si>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</si>
  <si>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</si>
  <si>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</si>
  <si>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</si>
  <si>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</si>
  <si>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</si>
  <si>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</si>
  <si>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</si>
  <si>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</si>
  <si>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</si>
  <si>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</si>
  <si>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</si>
  <si>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</si>
  <si>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</si>
  <si>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</si>
  <si>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</si>
  <si>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</si>
  <si>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</si>
  <si>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</si>
  <si>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</si>
  <si>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</si>
  <si>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</si>
  <si>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</si>
  <si>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</si>
  <si>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</si>
  <si>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</si>
  <si>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</si>
  <si>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</si>
  <si>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</si>
  <si>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</si>
  <si>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</si>
  <si>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</si>
  <si>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</si>
  <si>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</si>
  <si>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</si>
  <si>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</si>
  <si>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</si>
  <si>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</si>
  <si>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</si>
  <si>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</si>
  <si>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</si>
  <si>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</si>
  <si>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</si>
  <si>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</si>
  <si>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</si>
  <si>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</si>
  <si>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</si>
  <si>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</si>
  <si>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</si>
  <si>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</si>
  <si>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</si>
  <si>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</si>
  <si>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</si>
  <si>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</si>
  <si>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</si>
  <si>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</si>
  <si>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</si>
  <si>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</si>
  <si>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</si>
  <si>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</si>
  <si>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</si>
  <si>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</si>
  <si>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</si>
  <si>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</si>
  <si>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</si>
  <si>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</si>
  <si>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</si>
  <si>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</si>
  <si>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</si>
  <si>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</si>
  <si>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</si>
  <si>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</si>
  <si>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</si>
  <si>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</si>
  <si>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</si>
  <si>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</si>
  <si>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</si>
  <si>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</si>
  <si>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</si>
  <si>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</si>
  <si>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</si>
  <si>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</si>
  <si>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</si>
  <si>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</si>
  <si>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</si>
  <si>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</si>
  <si>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</si>
  <si>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</si>
  <si>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</si>
  <si>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</si>
  <si>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</si>
  <si>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</si>
  <si>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</si>
  <si>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</si>
  <si>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</si>
  <si>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</si>
  <si>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</si>
  <si>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</si>
  <si>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</si>
  <si>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</si>
  <si>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</si>
  <si>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</si>
  <si>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</si>
  <si>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</si>
  <si>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</si>
  <si>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</si>
  <si>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</si>
  <si>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</si>
  <si>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</si>
  <si>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</si>
  <si>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</si>
  <si>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</si>
  <si>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</si>
  <si>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</si>
  <si>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</si>
  <si>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</si>
  <si>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</si>
  <si>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</si>
  <si>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</si>
  <si>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</si>
  <si>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</si>
  <si>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</si>
  <si>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</si>
  <si>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</si>
  <si>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</si>
  <si>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</si>
  <si>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</si>
  <si>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</si>
  <si>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</si>
  <si>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</si>
  <si>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</si>
  <si>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</si>
  <si>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</si>
  <si>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</si>
  <si>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</si>
  <si>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</si>
  <si>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</si>
  <si>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</si>
  <si>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</si>
  <si>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</si>
  <si>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</si>
  <si>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</si>
  <si>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</si>
  <si>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</si>
  <si>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</si>
  <si>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</si>
  <si>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</si>
  <si>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</si>
  <si>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</si>
  <si>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</si>
  <si>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</si>
  <si>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</si>
  <si>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</si>
  <si>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</si>
  <si>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</si>
  <si>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</si>
  <si>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</si>
  <si>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</si>
  <si>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</si>
  <si>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</si>
  <si>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</si>
  <si>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</si>
  <si>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</si>
  <si>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</si>
  <si>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</si>
  <si>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</si>
  <si>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</si>
  <si>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</si>
  <si>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</si>
  <si>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</si>
  <si>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</si>
  <si>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</si>
  <si>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</si>
  <si>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</si>
  <si>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</si>
  <si>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</si>
  <si>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</si>
  <si>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</si>
  <si>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</si>
  <si>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</si>
  <si>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</si>
  <si>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</si>
  <si>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</si>
  <si>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</si>
  <si>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</si>
  <si>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</si>
  <si>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</si>
  <si>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</si>
  <si>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</si>
  <si>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</si>
  <si>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</si>
  <si>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</si>
  <si>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</si>
  <si>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</si>
  <si>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</si>
  <si>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</si>
  <si>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</si>
  <si>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</si>
  <si>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</si>
  <si>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</si>
  <si>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</si>
  <si>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</si>
  <si>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</si>
  <si>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</si>
  <si>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</si>
  <si>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</si>
  <si>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</si>
  <si>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</si>
  <si>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</si>
  <si>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</si>
  <si>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</si>
  <si>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</si>
  <si>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</si>
  <si>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</si>
  <si>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</si>
  <si>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</si>
  <si>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</si>
  <si>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</si>
  <si>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</si>
  <si>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</si>
  <si>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</si>
  <si>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</si>
  <si>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</si>
  <si>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</si>
  <si>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</si>
  <si>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</si>
  <si>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</si>
  <si>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</si>
  <si>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</si>
  <si>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</si>
  <si>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</si>
  <si>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</si>
  <si>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</si>
  <si>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</si>
  <si>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</si>
  <si>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</si>
  <si>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</si>
  <si>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</si>
  <si>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</si>
  <si>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</si>
  <si>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</si>
  <si>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</si>
  <si>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</si>
  <si>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</si>
  <si>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</si>
  <si>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</si>
  <si>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</si>
  <si>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</si>
  <si>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</si>
  <si>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</si>
  <si>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</si>
  <si>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</si>
  <si>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</si>
  <si>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</si>
  <si>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</si>
  <si>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</si>
  <si>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</si>
  <si>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</si>
  <si>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</si>
  <si>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</si>
  <si>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</si>
  <si>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</si>
  <si>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</si>
  <si>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</si>
  <si>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</si>
  <si>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</si>
  <si>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</si>
  <si>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</si>
  <si>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</si>
  <si>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</si>
  <si>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</si>
  <si>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</si>
  <si>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</si>
  <si>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</si>
  <si>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</si>
  <si>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</si>
  <si>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</si>
  <si>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</si>
  <si>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</si>
  <si>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</si>
  <si>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</si>
  <si>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</si>
  <si>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</si>
  <si>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</si>
  <si>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</si>
  <si>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</si>
  <si>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</si>
  <si>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</si>
  <si>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</si>
  <si>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</si>
  <si>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</si>
  <si>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</si>
  <si>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</si>
  <si>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</si>
  <si>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</si>
  <si>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</si>
  <si>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</si>
  <si>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</si>
  <si>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</si>
  <si>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</si>
  <si>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</si>
  <si>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</si>
  <si>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</si>
  <si>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</si>
  <si>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</si>
  <si>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</si>
  <si>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</si>
  <si>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</si>
  <si>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</si>
  <si>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</si>
  <si>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</si>
  <si>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</si>
  <si>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</si>
  <si>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</si>
  <si>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</si>
  <si>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</si>
  <si>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</si>
  <si>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</si>
  <si>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</si>
  <si>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</si>
  <si>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</si>
  <si>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</si>
  <si>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</si>
  <si>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</si>
  <si>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</si>
  <si>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</si>
  <si>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</si>
  <si>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</si>
  <si>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</si>
  <si>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</si>
  <si>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</si>
  <si>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</si>
  <si>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</si>
  <si>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</si>
  <si>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</si>
  <si>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</si>
  <si>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</si>
  <si>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</si>
  <si>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</si>
  <si>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</si>
  <si>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</si>
  <si>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</si>
  <si>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</si>
  <si>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</si>
  <si>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</si>
  <si>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</si>
  <si>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</si>
  <si>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</si>
  <si>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</si>
  <si>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</si>
  <si>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</si>
  <si>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</si>
  <si>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</si>
  <si>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</si>
  <si>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</si>
  <si>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</si>
  <si>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</si>
  <si>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</si>
  <si>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</si>
  <si>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</si>
  <si>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</si>
  <si>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</si>
  <si>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</si>
  <si>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</si>
  <si>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</si>
  <si>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</si>
  <si>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</si>
  <si>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</si>
  <si>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</si>
  <si>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</si>
  <si>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</si>
  <si>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</si>
  <si>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</si>
  <si>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</si>
  <si>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</si>
  <si>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</si>
  <si>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</si>
  <si>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</si>
  <si>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</si>
  <si>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</si>
  <si>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</si>
  <si>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</si>
  <si>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</si>
  <si>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</si>
  <si>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</si>
  <si>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</si>
  <si>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</si>
  <si>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</si>
  <si>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</si>
  <si>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</si>
  <si>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</si>
  <si>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</si>
  <si>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</si>
  <si>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</si>
  <si>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</si>
  <si>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</si>
  <si>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</si>
  <si>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</si>
  <si>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</si>
  <si>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</si>
  <si>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</si>
  <si>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</si>
  <si>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</si>
  <si>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</si>
  <si>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</si>
  <si>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</si>
  <si>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</si>
  <si>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</si>
  <si>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</si>
  <si>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</si>
  <si>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</si>
  <si>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</si>
  <si>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</si>
  <si>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</si>
  <si>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</si>
  <si>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</si>
  <si>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</si>
  <si>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</si>
  <si>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</si>
  <si>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</si>
  <si>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</si>
  <si>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</si>
  <si>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</si>
  <si>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</si>
  <si>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</si>
  <si>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</si>
  <si>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</si>
  <si>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</si>
  <si>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</si>
  <si>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</si>
  <si>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</si>
  <si>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</si>
  <si>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</si>
  <si>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</si>
  <si>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</si>
  <si>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</si>
  <si>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</si>
  <si>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</si>
  <si>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</si>
  <si>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</si>
  <si>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</si>
  <si>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</si>
  <si>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</si>
  <si>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</si>
  <si>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</si>
  <si>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</si>
  <si>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</si>
  <si>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</si>
  <si>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</si>
  <si>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</si>
  <si>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</si>
  <si>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</si>
  <si>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</si>
  <si>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</si>
  <si>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</si>
  <si>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</si>
  <si>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</si>
  <si>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</si>
  <si>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</si>
  <si>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</si>
  <si>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</si>
  <si>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</si>
  <si>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</si>
  <si>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</si>
  <si>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</si>
  <si>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</si>
  <si>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</si>
  <si>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</si>
  <si>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</si>
  <si>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</si>
  <si>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</si>
  <si>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</si>
  <si>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</si>
  <si>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</si>
  <si>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</si>
  <si>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</si>
  <si>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</si>
  <si>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</si>
  <si>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</si>
  <si>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</si>
  <si>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</si>
  <si>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</si>
  <si>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</si>
  <si>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</si>
  <si>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</si>
  <si>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</si>
  <si>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</si>
  <si>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</si>
  <si>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</si>
  <si>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</si>
  <si>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</si>
  <si>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</si>
  <si>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</si>
  <si>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</si>
  <si>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</si>
  <si>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</si>
  <si>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</si>
  <si>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</si>
  <si>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</si>
  <si>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</si>
  <si>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</si>
  <si>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</si>
  <si>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</si>
  <si>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</si>
  <si>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</si>
  <si>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</si>
  <si>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</si>
  <si>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</si>
  <si>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</si>
  <si>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</si>
  <si>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</si>
  <si>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</si>
  <si>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</si>
  <si>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</si>
  <si>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</si>
  <si>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</si>
  <si>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</si>
  <si>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</si>
  <si>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</si>
  <si>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</si>
  <si>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</si>
  <si>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</si>
  <si>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</si>
  <si>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</si>
  <si>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</si>
  <si>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</si>
  <si>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</si>
  <si>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</si>
  <si>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</si>
  <si>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</si>
  <si>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</si>
  <si>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</si>
  <si>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</si>
  <si>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</si>
  <si>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</si>
  <si>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</si>
  <si>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</si>
  <si>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</si>
  <si>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</si>
  <si>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</si>
  <si>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</si>
  <si>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</si>
  <si>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</si>
  <si>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</si>
  <si>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</si>
  <si>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</si>
  <si>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</si>
  <si>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</si>
  <si>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</si>
  <si>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</si>
  <si>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</si>
  <si>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</si>
  <si>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</si>
  <si>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</si>
  <si>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</si>
  <si>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</si>
  <si>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</si>
  <si>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</si>
  <si>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</si>
  <si>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</si>
  <si>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</si>
  <si>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</si>
  <si>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</si>
  <si>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</si>
  <si>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</si>
  <si>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</si>
  <si>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</si>
  <si>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</si>
  <si>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</si>
  <si>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</si>
  <si>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</si>
  <si>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</si>
  <si>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</si>
  <si>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</si>
  <si>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</si>
  <si>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</si>
  <si>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</si>
  <si>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</si>
  <si>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</si>
  <si>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</si>
  <si>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</si>
  <si>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</si>
  <si>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</si>
  <si>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</si>
  <si>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</si>
  <si>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</si>
  <si>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</si>
  <si>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</si>
  <si>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</si>
  <si>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</si>
  <si>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</si>
  <si>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</si>
  <si>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</si>
  <si>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</si>
  <si>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</si>
  <si>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</si>
  <si>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</si>
  <si>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</si>
  <si>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</si>
  <si>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</si>
  <si>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</si>
  <si>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</si>
  <si>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</si>
  <si>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</si>
  <si>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</si>
  <si>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</si>
  <si>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</si>
  <si>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</si>
  <si>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</si>
  <si>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</si>
  <si>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</si>
  <si>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</si>
  <si>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</si>
  <si>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</si>
  <si>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</si>
  <si>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</si>
  <si>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</si>
  <si>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</si>
  <si>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</si>
  <si>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</si>
  <si>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</si>
  <si>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</si>
  <si>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</si>
  <si>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</si>
  <si>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</si>
  <si>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</si>
  <si>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</si>
  <si>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</si>
  <si>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</si>
  <si>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</si>
  <si>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</si>
  <si>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</si>
  <si>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</si>
  <si>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</si>
  <si>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</si>
  <si>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</si>
  <si>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</si>
  <si>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</si>
  <si>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</si>
  <si>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</si>
  <si>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</si>
  <si>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</si>
  <si>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</si>
  <si>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</si>
  <si>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</si>
  <si>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</si>
  <si>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</si>
  <si>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</si>
  <si>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</si>
  <si>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</si>
  <si>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</si>
  <si>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</si>
  <si>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</si>
  <si>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</si>
  <si>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</si>
  <si>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</si>
  <si>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</si>
  <si>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</si>
  <si>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</si>
  <si>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</si>
  <si>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</si>
  <si>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</si>
  <si>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</si>
  <si>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</si>
  <si>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</si>
  <si>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</si>
  <si>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</si>
  <si>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</si>
  <si>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</si>
  <si>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</si>
  <si>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</si>
  <si>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</si>
  <si>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</si>
  <si>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</si>
  <si>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</si>
  <si>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</si>
  <si>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</si>
  <si>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</si>
  <si>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</si>
  <si>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</si>
  <si>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</si>
  <si>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</si>
  <si>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</si>
  <si>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</si>
  <si>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</si>
  <si>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</si>
  <si>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</si>
  <si>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</si>
  <si>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</si>
  <si>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</si>
  <si>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</si>
  <si>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</si>
  <si>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</si>
  <si>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</si>
  <si>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</si>
  <si>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</si>
  <si>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</si>
  <si>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</si>
  <si>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</si>
  <si>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</si>
  <si>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</si>
  <si>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</si>
  <si>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</si>
  <si>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</si>
  <si>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</si>
  <si>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</si>
  <si>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</si>
  <si>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</si>
  <si>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</si>
  <si>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</si>
  <si>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</si>
  <si>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</si>
  <si>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</si>
  <si>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</si>
  <si>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</si>
  <si>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</si>
  <si>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</si>
  <si>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</si>
  <si>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</si>
  <si>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</si>
  <si>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</si>
  <si>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</si>
  <si>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</si>
  <si>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</si>
  <si>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</si>
  <si>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</si>
  <si>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</si>
  <si>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</si>
  <si>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</si>
  <si>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</si>
  <si>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</si>
  <si>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</si>
  <si>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</si>
  <si>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</si>
  <si>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</si>
  <si>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</si>
  <si>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</si>
  <si>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</si>
  <si>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</si>
  <si>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</si>
  <si>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</si>
  <si>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</si>
  <si>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</si>
  <si>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</si>
  <si>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</si>
  <si>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</si>
  <si>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</si>
  <si>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</si>
  <si>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</si>
  <si>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</si>
  <si>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</si>
  <si>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</si>
  <si>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</si>
  <si>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</si>
  <si>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</si>
  <si>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</si>
  <si>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</si>
  <si>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</si>
  <si>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</si>
  <si>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</si>
  <si>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</si>
  <si>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</si>
  <si>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</si>
  <si>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</si>
  <si>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</si>
  <si>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</si>
  <si>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</si>
  <si>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</si>
  <si>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</si>
  <si>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</si>
  <si>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</si>
  <si>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</si>
  <si>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</si>
  <si>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</si>
  <si>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</si>
  <si>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</si>
  <si>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</si>
  <si>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</si>
  <si>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</si>
  <si>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</si>
  <si>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</si>
  <si>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</si>
  <si>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</si>
  <si>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</si>
  <si>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</si>
  <si>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</si>
  <si>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</si>
  <si>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</si>
  <si>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</si>
  <si>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</si>
  <si>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</si>
  <si>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</si>
  <si>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</si>
  <si>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</si>
  <si>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</si>
  <si>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</si>
  <si>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</si>
  <si>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</si>
  <si>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</si>
  <si>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</si>
  <si>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</si>
  <si>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</si>
  <si>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</si>
  <si>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</si>
  <si>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</si>
  <si>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</si>
  <si>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</si>
  <si>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</si>
  <si>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</si>
  <si>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</si>
  <si>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</si>
  <si>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</si>
  <si>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</si>
  <si>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</si>
  <si>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</si>
  <si>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</si>
  <si>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</si>
  <si>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</si>
  <si>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</si>
  <si>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</si>
  <si>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</si>
  <si>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</si>
  <si>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</si>
  <si>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</si>
  <si>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</si>
  <si>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</si>
  <si>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</si>
  <si>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</si>
  <si>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</si>
  <si>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</si>
  <si>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</si>
  <si>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</si>
  <si>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</si>
  <si>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</si>
  <si>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</si>
  <si>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</si>
  <si>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</si>
  <si>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</si>
  <si>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</si>
  <si>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</si>
  <si>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</si>
  <si>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</si>
  <si>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</si>
  <si>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</si>
  <si>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</si>
  <si>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</si>
  <si>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</si>
  <si>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</si>
  <si>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</si>
  <si>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</si>
  <si>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</si>
  <si>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</si>
  <si>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</si>
  <si>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</si>
  <si>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</si>
  <si>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</si>
  <si>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</si>
  <si>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</si>
  <si>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</si>
  <si>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</si>
  <si>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</si>
  <si>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</si>
  <si>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</si>
  <si>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</si>
  <si>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</si>
  <si>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</si>
  <si>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</si>
  <si>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</si>
  <si>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</si>
  <si>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</si>
  <si>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</si>
  <si>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</si>
  <si>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</si>
  <si>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</si>
  <si>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</si>
  <si>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</si>
  <si>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</si>
  <si>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</si>
  <si>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</si>
  <si>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</si>
  <si>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</si>
  <si>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</si>
  <si>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</si>
  <si>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</si>
  <si>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</si>
  <si>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</si>
  <si>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</si>
  <si>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</si>
  <si>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</si>
  <si>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</si>
  <si>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</si>
  <si>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</si>
  <si>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</si>
  <si>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</si>
  <si>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</si>
  <si>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</si>
  <si>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</si>
  <si>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</si>
  <si>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</si>
  <si>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</si>
  <si>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</si>
  <si>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</si>
  <si>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</si>
  <si>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</si>
  <si>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</si>
  <si>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</si>
  <si>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</si>
  <si>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</si>
  <si>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</si>
  <si>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</si>
  <si>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</si>
  <si>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</si>
  <si>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</si>
  <si>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</si>
  <si>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</si>
  <si>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</si>
  <si>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</si>
  <si>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</si>
  <si>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</si>
  <si>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</si>
  <si>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</si>
  <si>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</si>
  <si>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</si>
  <si>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</si>
  <si>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</si>
  <si>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</si>
  <si>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</si>
  <si>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</si>
  <si>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</si>
  <si>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</si>
  <si>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</si>
  <si>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</si>
  <si>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</si>
  <si>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</si>
  <si>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</si>
  <si>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</si>
  <si>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</si>
  <si>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</si>
  <si>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</si>
  <si>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</si>
  <si>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</si>
  <si>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</si>
  <si>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</si>
  <si>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</si>
  <si>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</si>
  <si>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</si>
  <si>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</si>
  <si>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</si>
  <si>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</si>
  <si>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</si>
  <si>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</si>
  <si>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</si>
  <si>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</si>
  <si>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</si>
  <si>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</si>
  <si>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</si>
  <si>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</si>
  <si>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</si>
  <si>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</si>
  <si>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</si>
  <si>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</si>
  <si>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</si>
  <si>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</si>
  <si>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</si>
  <si>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</si>
  <si>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</si>
  <si>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</si>
  <si>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</si>
  <si>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</si>
  <si>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</si>
  <si>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</si>
  <si>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</si>
  <si>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</si>
  <si>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</si>
  <si>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</si>
  <si>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</si>
  <si>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</si>
  <si>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</si>
  <si>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</si>
  <si>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</si>
  <si>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</si>
  <si>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</si>
  <si>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</si>
  <si>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</si>
  <si>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</si>
  <si>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</si>
  <si>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</si>
  <si>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</si>
  <si>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</si>
  <si>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</si>
  <si>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</si>
  <si>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</si>
  <si>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</si>
  <si>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</si>
  <si>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</si>
  <si>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</si>
  <si>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</si>
  <si>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</si>
  <si>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</si>
  <si>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</si>
  <si>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</si>
  <si>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</si>
  <si>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</si>
  <si>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</si>
  <si>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</si>
  <si>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</si>
  <si>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</si>
  <si>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</si>
  <si>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</si>
  <si>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</si>
  <si>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</si>
  <si>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</si>
  <si>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</si>
  <si>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</si>
  <si>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</si>
  <si>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</si>
  <si>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</si>
  <si>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</si>
  <si>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</si>
  <si>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</si>
  <si>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</si>
  <si>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</si>
  <si>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</si>
  <si>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</si>
  <si>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</si>
  <si>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</si>
  <si>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</si>
  <si>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</si>
  <si>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</si>
  <si>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</si>
  <si>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</si>
  <si>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</si>
  <si>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</si>
  <si>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</si>
  <si>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</si>
  <si>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</si>
  <si>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</si>
  <si>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</si>
  <si>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</si>
  <si>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</si>
  <si>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</si>
  <si>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</si>
  <si>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</si>
  <si>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</si>
  <si>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</si>
  <si>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</si>
  <si>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</si>
  <si>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</si>
  <si>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</si>
  <si>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</si>
  <si>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</si>
  <si>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</si>
  <si>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</si>
  <si>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</si>
  <si>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</si>
  <si>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</si>
  <si>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</si>
  <si>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</si>
  <si>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</si>
  <si>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</si>
  <si>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</si>
  <si>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</si>
  <si>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</si>
  <si>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</si>
  <si>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</si>
  <si>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</si>
  <si>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</si>
  <si>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</si>
  <si>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</si>
  <si>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</si>
  <si>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</si>
  <si>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</si>
  <si>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</si>
  <si>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</si>
  <si>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</si>
  <si>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</si>
  <si>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</si>
  <si>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</si>
  <si>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</si>
  <si>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</si>
  <si>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</si>
  <si>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</si>
  <si>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</si>
  <si>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</si>
  <si>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</si>
  <si>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</si>
  <si>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</si>
  <si>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</si>
  <si>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</si>
  <si>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</si>
  <si>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</si>
  <si>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</si>
  <si>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</si>
  <si>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</si>
  <si>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</si>
  <si>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</si>
  <si>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</si>
  <si>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</si>
  <si>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</si>
  <si>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</si>
  <si>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</si>
  <si>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</si>
  <si>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</si>
  <si>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</si>
  <si>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</si>
  <si>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</si>
  <si>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</si>
  <si>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</si>
  <si>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</si>
  <si>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</si>
  <si>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</si>
  <si>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</si>
  <si>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</si>
  <si>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</si>
  <si>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</si>
  <si>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</si>
  <si>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</si>
  <si>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</si>
  <si>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</si>
  <si>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</si>
  <si>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</si>
  <si>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</si>
  <si>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</si>
  <si>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</si>
  <si>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</si>
  <si>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</si>
  <si>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</si>
  <si>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</si>
  <si>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</si>
  <si>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</si>
  <si>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</si>
  <si>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</si>
  <si>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</si>
  <si>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</si>
  <si>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</si>
  <si>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</si>
  <si>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</si>
  <si>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</si>
  <si>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</si>
  <si>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</si>
  <si>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</si>
  <si>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</si>
  <si>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</si>
  <si>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</si>
  <si>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</si>
  <si>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</si>
  <si>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</si>
  <si>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</si>
  <si>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</si>
  <si>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</si>
  <si>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</si>
  <si>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</si>
  <si>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</si>
  <si>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</si>
  <si>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</si>
  <si>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</si>
  <si>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</si>
  <si>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</si>
  <si>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</si>
  <si>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</si>
  <si>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</si>
  <si>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</si>
  <si>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</si>
  <si>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</si>
  <si>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</si>
  <si>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</si>
  <si>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</si>
  <si>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</si>
  <si>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</si>
  <si>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</si>
  <si>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</si>
  <si>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</si>
  <si>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</si>
  <si>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</si>
  <si>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</si>
  <si>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</si>
  <si>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</si>
  <si>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</si>
  <si>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</si>
  <si>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</si>
  <si>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</si>
  <si>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</si>
  <si>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</si>
  <si>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</si>
  <si>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</si>
  <si>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</si>
  <si>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</si>
  <si>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</si>
  <si>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</si>
  <si>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</si>
  <si>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</si>
  <si>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</si>
  <si>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</si>
  <si>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</si>
  <si>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</si>
  <si>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</si>
  <si>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</si>
  <si>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</si>
  <si>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</si>
  <si>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</si>
  <si>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</si>
  <si>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</si>
  <si>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</si>
  <si>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</si>
  <si>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</si>
  <si>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</si>
  <si>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</si>
  <si>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</si>
  <si>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</si>
  <si>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</si>
  <si>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</si>
  <si>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</si>
  <si>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</si>
  <si>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</si>
  <si>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</si>
  <si>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</si>
  <si>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</si>
  <si>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</si>
  <si>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</si>
  <si>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</si>
  <si>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</si>
  <si>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</si>
  <si>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</si>
  <si>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</si>
  <si>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</si>
  <si>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</si>
  <si>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</si>
  <si>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</si>
  <si>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</si>
  <si>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</si>
  <si>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</si>
  <si>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</si>
  <si>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</si>
  <si>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</si>
  <si>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</si>
  <si>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</si>
  <si>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</si>
  <si>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</si>
  <si>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</si>
  <si>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</si>
  <si>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</si>
  <si>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</si>
  <si>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</si>
  <si>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</si>
  <si>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</si>
  <si>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</si>
  <si>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</si>
  <si>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</si>
  <si>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</si>
  <si>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</si>
  <si>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</si>
  <si>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</si>
  <si>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</si>
  <si>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</si>
  <si>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</si>
  <si>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</si>
  <si>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</si>
  <si>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</si>
  <si>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</si>
  <si>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</si>
  <si>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</si>
  <si>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</si>
  <si>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</si>
  <si>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</si>
  <si>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</si>
  <si>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</si>
  <si>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</si>
  <si>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</si>
  <si>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</si>
  <si>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</si>
  <si>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</si>
  <si>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</si>
  <si>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</si>
  <si>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</si>
  <si>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</si>
  <si>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</si>
  <si>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</si>
  <si>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</si>
  <si>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</si>
  <si>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</si>
  <si>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</si>
  <si>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</si>
  <si>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</si>
  <si>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</si>
  <si>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</si>
  <si>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</si>
  <si>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</si>
  <si>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</si>
  <si>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</si>
  <si>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</si>
  <si>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</si>
  <si>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</si>
  <si>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</si>
  <si>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</si>
  <si>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</si>
  <si>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</si>
  <si>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</si>
  <si>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</si>
  <si>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</si>
  <si>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</si>
  <si>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</si>
  <si>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</si>
  <si>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</si>
  <si>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</si>
  <si>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</si>
  <si>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</si>
  <si>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</si>
  <si>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</si>
  <si>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</si>
  <si>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</si>
  <si>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</si>
  <si>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</si>
  <si>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</si>
  <si>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</si>
  <si>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</si>
  <si>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</si>
  <si>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</si>
  <si>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</si>
  <si>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</si>
  <si>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</si>
  <si>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</si>
  <si>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</si>
  <si>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</si>
  <si>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</si>
  <si>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</si>
  <si>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</si>
  <si>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</si>
  <si>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</si>
  <si>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</si>
  <si>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</si>
  <si>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</si>
  <si>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</si>
  <si>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</si>
  <si>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</si>
  <si>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</si>
  <si>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</si>
  <si>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</si>
  <si>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</si>
  <si>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</si>
  <si>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</si>
  <si>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</si>
  <si>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</si>
  <si>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</si>
  <si>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</si>
  <si>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</si>
  <si>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</si>
  <si>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</si>
  <si>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</si>
  <si>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</si>
  <si>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</si>
  <si>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</si>
  <si>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</si>
  <si>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</si>
  <si>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</si>
  <si>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</si>
  <si>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</si>
  <si>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</si>
  <si>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</si>
  <si>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</si>
  <si>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</si>
  <si>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</si>
  <si>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</si>
  <si>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</si>
  <si>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</si>
  <si>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</si>
  <si>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</si>
  <si>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</si>
  <si>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</si>
  <si>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</si>
  <si>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</si>
  <si>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</si>
  <si>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</si>
  <si>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</si>
  <si>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</si>
  <si>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</si>
  <si>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</si>
  <si>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</si>
  <si>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</si>
  <si>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</si>
  <si>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</si>
  <si>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</si>
  <si>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</si>
  <si>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</si>
  <si>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</si>
  <si>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</si>
  <si>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</si>
  <si>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</si>
  <si>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</si>
  <si>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</si>
  <si>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</si>
  <si>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</si>
  <si>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</si>
  <si>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</si>
  <si>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</si>
  <si>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</si>
  <si>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</si>
  <si>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</si>
  <si>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</si>
  <si>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</si>
  <si>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</si>
  <si>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</si>
  <si>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</si>
  <si>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</si>
  <si>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</si>
  <si>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</si>
  <si>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</si>
  <si>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</si>
  <si>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</si>
  <si>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</si>
  <si>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</si>
  <si>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</si>
  <si>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</si>
  <si>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</si>
  <si>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</si>
  <si>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</si>
  <si>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</si>
  <si>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</si>
  <si>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</si>
  <si>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</si>
  <si>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</si>
  <si>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</si>
  <si>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</si>
  <si>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</si>
  <si>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</si>
  <si>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</si>
  <si>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</si>
  <si>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</si>
  <si>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</si>
  <si>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</si>
  <si>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</si>
  <si>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</si>
  <si>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</si>
  <si>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</si>
  <si>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</si>
  <si>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</si>
  <si>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</si>
  <si>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</si>
  <si>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</si>
  <si>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</si>
  <si>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</si>
  <si>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</si>
  <si>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</si>
  <si>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</si>
  <si>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</si>
  <si>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</si>
  <si>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</si>
  <si>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</si>
  <si>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</si>
  <si>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</si>
  <si>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</si>
  <si>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</si>
  <si>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</si>
  <si>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</si>
  <si>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</si>
  <si>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</si>
  <si>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</si>
  <si>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</si>
  <si>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</si>
  <si>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</si>
  <si>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</si>
  <si>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</si>
  <si>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</si>
  <si>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</si>
  <si>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</si>
  <si>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</si>
  <si>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</si>
  <si>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</si>
  <si>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</si>
  <si>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</si>
  <si>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</si>
  <si>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</si>
  <si>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</si>
  <si>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</si>
  <si>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</si>
  <si>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</si>
  <si>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</si>
  <si>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</si>
  <si>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</si>
  <si>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</si>
  <si>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</si>
  <si>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</si>
  <si>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</si>
  <si>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</si>
  <si>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</si>
  <si>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</si>
  <si>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</si>
  <si>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</si>
  <si>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</si>
  <si>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</si>
  <si>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</si>
  <si>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</si>
  <si>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</si>
  <si>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</si>
  <si>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</si>
  <si>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</si>
  <si>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</si>
  <si>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</si>
  <si>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</si>
  <si>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</si>
  <si>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</si>
  <si>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</si>
  <si>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</si>
  <si>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</si>
  <si>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</si>
  <si>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</si>
  <si>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</si>
  <si>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</si>
  <si>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</si>
  <si>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</si>
  <si>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</si>
  <si>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</si>
  <si>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</si>
  <si>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</si>
  <si>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</si>
  <si>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</si>
  <si>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</si>
  <si>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</si>
  <si>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</si>
  <si>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</si>
  <si>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</si>
  <si>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</si>
  <si>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</si>
  <si>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</si>
  <si>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</si>
  <si>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</si>
  <si>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</si>
  <si>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</si>
  <si>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</si>
  <si>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</si>
  <si>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</si>
  <si>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</si>
  <si>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</si>
  <si>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</si>
  <si>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</si>
  <si>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</si>
  <si>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</si>
  <si>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</si>
  <si>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</si>
  <si>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</si>
  <si>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</si>
  <si>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</si>
  <si>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</si>
  <si>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</si>
  <si>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</si>
  <si>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</si>
  <si>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</si>
  <si>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</si>
  <si>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</si>
  <si>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</si>
  <si>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</si>
  <si>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</si>
  <si>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</si>
  <si>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</si>
  <si>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</si>
  <si>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</si>
  <si>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</si>
  <si>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</si>
  <si>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</si>
  <si>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</si>
  <si>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</si>
  <si>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</si>
  <si>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</si>
  <si>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</si>
  <si>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</si>
  <si>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</si>
  <si>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</si>
  <si>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</si>
  <si>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</si>
  <si>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</si>
  <si>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</si>
  <si>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</si>
  <si>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</si>
  <si>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</si>
  <si>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</si>
  <si>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</si>
  <si>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</si>
  <si>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</si>
  <si>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</si>
  <si>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</si>
  <si>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</si>
  <si>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</si>
  <si>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</si>
  <si>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</si>
  <si>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</si>
  <si>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</si>
  <si>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</si>
  <si>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</si>
  <si>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</si>
  <si>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</si>
  <si>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</si>
  <si>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</si>
  <si>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</si>
  <si>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</si>
  <si>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</si>
  <si>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</si>
  <si>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</si>
  <si>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</si>
  <si>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</si>
  <si>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</si>
  <si>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</si>
  <si>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</si>
  <si>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</si>
  <si>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</si>
  <si>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</si>
  <si>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</si>
  <si>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</si>
  <si>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</si>
  <si>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</si>
  <si>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</si>
  <si>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</si>
  <si>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</si>
  <si>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</si>
  <si>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</si>
  <si>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</si>
  <si>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</si>
  <si>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</si>
  <si>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</si>
  <si>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</si>
  <si>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</si>
  <si>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</si>
  <si>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</si>
  <si>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</si>
  <si>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</si>
  <si>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</si>
  <si>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</si>
  <si>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</si>
  <si>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</si>
  <si>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</si>
  <si>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</si>
  <si>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</si>
  <si>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</si>
  <si>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</si>
  <si>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</si>
  <si>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</si>
  <si>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</si>
  <si>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</si>
  <si>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</si>
  <si>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</si>
  <si>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</si>
  <si>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</si>
  <si>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</si>
  <si>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</si>
  <si>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</si>
  <si>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</si>
  <si>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</si>
  <si>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</si>
  <si>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</si>
  <si>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</si>
  <si>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</si>
  <si>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</si>
  <si>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</si>
  <si>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</si>
  <si>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</si>
  <si>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</si>
  <si>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</si>
  <si>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</si>
  <si>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</si>
  <si>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</si>
  <si>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</si>
  <si>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</si>
  <si>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</si>
  <si>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</si>
  <si>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</si>
  <si>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</si>
  <si>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</si>
  <si>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</si>
  <si>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</si>
  <si>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</si>
  <si>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</si>
  <si>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</si>
  <si>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</si>
  <si>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</si>
  <si>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</si>
  <si>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</si>
  <si>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</si>
  <si>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</si>
  <si>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</si>
  <si>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</si>
  <si>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</si>
  <si>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</si>
  <si>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</si>
  <si>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</si>
  <si>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</si>
  <si>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</si>
  <si>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</si>
  <si>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</si>
  <si>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</si>
  <si>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</si>
  <si>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</si>
  <si>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</si>
  <si>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</si>
  <si>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</si>
  <si>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</si>
  <si>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</si>
  <si>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</si>
  <si>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</si>
  <si>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</si>
  <si>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</si>
  <si>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</si>
  <si>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</si>
  <si>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</si>
  <si>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</si>
  <si>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</si>
  <si>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</si>
  <si>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</si>
  <si>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</si>
  <si>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</si>
  <si>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</si>
  <si>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</si>
  <si>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</si>
  <si>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</si>
  <si>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</si>
  <si>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</si>
  <si>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</si>
  <si>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</si>
  <si>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</si>
  <si>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</si>
  <si>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</si>
  <si>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</si>
  <si>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</si>
  <si>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</si>
  <si>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</si>
  <si>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</si>
  <si>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</si>
  <si>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</si>
  <si>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</si>
  <si>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</si>
  <si>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</si>
  <si>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</si>
  <si>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</si>
  <si>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</si>
  <si>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</si>
  <si>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</si>
  <si>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</si>
  <si>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</si>
  <si>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</si>
  <si>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</si>
  <si>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</si>
  <si>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</si>
  <si>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</si>
  <si>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</si>
  <si>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</si>
  <si>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</si>
  <si>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</si>
  <si>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</si>
  <si>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</si>
  <si>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</si>
  <si>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</si>
  <si>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</si>
  <si>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</si>
  <si>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</si>
  <si>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</si>
  <si>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</si>
  <si>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</si>
  <si>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</si>
  <si>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</si>
  <si>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</si>
  <si>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</si>
  <si>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</si>
  <si>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</si>
  <si>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</si>
  <si>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</si>
  <si>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</si>
  <si>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</si>
  <si>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</si>
  <si>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</si>
  <si>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</si>
  <si>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</si>
  <si>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</si>
  <si>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</si>
  <si>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</si>
  <si>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</si>
  <si>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</si>
  <si>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</si>
  <si>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</si>
  <si>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</si>
  <si>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</si>
  <si>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</si>
  <si>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</si>
  <si>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</si>
  <si>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</si>
  <si>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</si>
  <si>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</si>
  <si>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</si>
  <si>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</si>
  <si>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</si>
  <si>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</si>
  <si>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</si>
  <si>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</si>
  <si>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</si>
  <si>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</si>
  <si>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</si>
  <si>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</si>
  <si>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</si>
  <si>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</si>
  <si>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</si>
  <si>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</si>
  <si>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</si>
  <si>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</si>
  <si>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</si>
  <si>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</si>
  <si>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</si>
  <si>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</si>
  <si>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</si>
  <si>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</si>
  <si>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</si>
  <si>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</si>
  <si>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</si>
  <si>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</si>
  <si>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</si>
  <si>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</si>
  <si>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</si>
  <si>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</si>
  <si>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</si>
  <si>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</si>
  <si>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</si>
  <si>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</si>
  <si>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</si>
  <si>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</si>
  <si>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</si>
  <si>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</si>
  <si>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</si>
  <si>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</si>
  <si>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</si>
  <si>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</si>
  <si>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</si>
  <si>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</si>
  <si>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</si>
  <si>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</si>
  <si>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</si>
  <si>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</si>
  <si>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</si>
  <si>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</si>
  <si>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</si>
  <si>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</si>
  <si>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</si>
  <si>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</si>
  <si>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</si>
  <si>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</si>
  <si>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</si>
  <si>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</si>
  <si>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</si>
  <si>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</si>
  <si>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</si>
  <si>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</si>
  <si>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</si>
  <si>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</si>
  <si>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</si>
  <si>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</si>
  <si>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</si>
  <si>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</si>
  <si>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</si>
  <si>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</si>
  <si>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</si>
  <si>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</si>
  <si>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</si>
  <si>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</si>
  <si>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</si>
  <si>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</si>
  <si>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</si>
  <si>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</si>
  <si>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</si>
  <si>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</si>
  <si>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</si>
  <si>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</si>
  <si>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</si>
  <si>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</si>
  <si>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</si>
  <si>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</si>
  <si>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</si>
  <si>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</si>
  <si>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</si>
  <si>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</si>
  <si>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</si>
  <si>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</si>
  <si>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</si>
  <si>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</si>
  <si>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</si>
  <si>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</si>
  <si>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</si>
  <si>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</si>
  <si>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</si>
  <si>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</si>
  <si>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</si>
  <si>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</si>
  <si>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</si>
  <si>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</si>
  <si>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</si>
  <si>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</si>
  <si>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</si>
  <si>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</si>
  <si>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</si>
  <si>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</si>
  <si>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</si>
  <si>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</si>
  <si>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</si>
  <si>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</si>
  <si>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</si>
  <si>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</si>
  <si>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</si>
  <si>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</si>
  <si>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</si>
  <si>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</si>
  <si>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</si>
  <si>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</si>
  <si>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</si>
  <si>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</si>
  <si>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</si>
  <si>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</si>
  <si>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</si>
  <si>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</si>
  <si>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</si>
  <si>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</si>
  <si>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</si>
  <si>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</si>
  <si>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</si>
  <si>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</si>
  <si>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</si>
  <si>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</si>
  <si>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</si>
  <si>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</si>
  <si>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</si>
  <si>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</si>
  <si>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</si>
  <si>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</si>
  <si>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</si>
  <si>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</si>
  <si>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</si>
  <si>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</si>
  <si>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</si>
  <si>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</si>
  <si>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</si>
  <si>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</si>
  <si>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</si>
  <si>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</si>
  <si>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</si>
  <si>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</si>
  <si>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</si>
  <si>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</si>
  <si>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</si>
  <si>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</si>
  <si>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</si>
  <si>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</si>
  <si>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</si>
  <si>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</si>
  <si>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</si>
  <si>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</si>
  <si>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</si>
  <si>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</si>
  <si>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</si>
  <si>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</si>
  <si>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</si>
  <si>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</si>
  <si>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</si>
  <si>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</si>
  <si>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</si>
  <si>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</si>
  <si>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</si>
  <si>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</si>
  <si>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</si>
  <si>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</si>
  <si>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</si>
  <si>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</si>
  <si>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</si>
  <si>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</si>
  <si>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</si>
  <si>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</si>
  <si>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</si>
  <si>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</si>
  <si>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</si>
  <si>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</si>
  <si>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</si>
  <si>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</si>
  <si>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</si>
  <si>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</si>
  <si>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</si>
  <si>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</si>
  <si>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</si>
  <si>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</si>
  <si>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</si>
  <si>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</si>
  <si>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</si>
  <si>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</si>
  <si>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</si>
  <si>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</si>
  <si>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</si>
  <si>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</si>
  <si>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</si>
  <si>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</si>
  <si>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</si>
  <si>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</si>
  <si>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</si>
  <si>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</si>
  <si>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</si>
  <si>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</si>
  <si>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</si>
  <si>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</si>
  <si>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</si>
  <si>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</si>
  <si>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</si>
  <si>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</si>
  <si>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</si>
  <si>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</si>
  <si>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</si>
  <si>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</si>
  <si>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</si>
  <si>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</si>
  <si>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</si>
  <si>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</si>
  <si>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</si>
  <si>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</si>
  <si>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</si>
  <si>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</si>
  <si>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</si>
  <si>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</si>
  <si>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</si>
  <si>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</si>
  <si>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</si>
  <si>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</si>
  <si>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</si>
  <si>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</si>
  <si>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</si>
  <si>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</si>
  <si>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</si>
  <si>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</si>
  <si>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</si>
  <si>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</si>
  <si>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</si>
  <si>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</si>
  <si>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</si>
  <si>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</si>
  <si>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</si>
  <si>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</si>
  <si>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</si>
  <si>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</si>
  <si>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</si>
  <si>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</si>
  <si>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</si>
  <si>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</si>
  <si>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</si>
  <si>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</si>
  <si>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</si>
  <si>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</si>
  <si>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</si>
  <si>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</si>
  <si>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</si>
  <si>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</si>
  <si>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</si>
  <si>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</si>
  <si>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</si>
  <si>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</si>
  <si>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</si>
  <si>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</si>
  <si>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</si>
  <si>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</si>
  <si>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</si>
  <si>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</si>
  <si>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</si>
  <si>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</si>
  <si>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</si>
  <si>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</si>
  <si>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</si>
  <si>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</si>
  <si>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</si>
  <si>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</si>
  <si>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</si>
  <si>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</si>
  <si>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</si>
  <si>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</si>
  <si>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</si>
  <si>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</si>
  <si>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</si>
  <si>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</si>
  <si>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</si>
  <si>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</si>
  <si>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</si>
  <si>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</si>
  <si>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</si>
  <si>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</si>
  <si>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</si>
  <si>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</si>
  <si>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</si>
  <si>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</si>
  <si>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</si>
  <si>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</si>
  <si>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</si>
  <si>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</si>
  <si>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</si>
  <si>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</si>
  <si>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</si>
  <si>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</si>
  <si>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</si>
  <si>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</si>
  <si>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</si>
  <si>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</si>
  <si>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</si>
  <si>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</si>
  <si>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</si>
  <si>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</si>
  <si>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</si>
  <si>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</si>
  <si>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</si>
  <si>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</si>
  <si>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</si>
  <si>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</si>
  <si>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</si>
  <si>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</si>
  <si>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</si>
  <si>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</si>
  <si>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</si>
  <si>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</si>
  <si>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</si>
  <si>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</si>
  <si>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</si>
  <si>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</si>
  <si>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</si>
  <si>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</si>
  <si>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</si>
  <si>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</si>
  <si>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</si>
  <si>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</si>
  <si>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</si>
  <si>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</si>
  <si>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</si>
  <si>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</si>
  <si>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</si>
  <si>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</si>
  <si>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</si>
  <si>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</si>
  <si>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</si>
  <si>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</si>
  <si>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</si>
  <si>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</si>
  <si>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</si>
  <si>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</si>
  <si>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</si>
  <si>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</si>
  <si>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</si>
  <si>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</si>
  <si>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</si>
  <si>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</si>
  <si>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</si>
  <si>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</si>
  <si>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</si>
  <si>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</si>
  <si>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</si>
  <si>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</si>
  <si>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</si>
  <si>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</si>
  <si>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</si>
  <si>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</si>
  <si>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</si>
  <si>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</si>
  <si>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</si>
  <si>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</si>
  <si>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</si>
  <si>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</si>
  <si>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</si>
  <si>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</si>
  <si>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</si>
  <si>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</si>
  <si>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</si>
  <si>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</si>
  <si>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</si>
  <si>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</si>
  <si>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</si>
  <si>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</si>
  <si>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</si>
  <si>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</si>
  <si>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</si>
  <si>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</si>
  <si>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</si>
  <si>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</si>
  <si>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</si>
  <si>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</si>
  <si>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</si>
  <si>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</si>
  <si>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</si>
  <si>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</si>
  <si>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</si>
  <si>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</si>
  <si>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</si>
  <si>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</si>
  <si>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</si>
  <si>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</si>
  <si>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</si>
  <si>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</si>
  <si>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</si>
  <si>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</si>
  <si>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</si>
  <si>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</si>
  <si>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</si>
  <si>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</si>
  <si>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</si>
  <si>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</si>
  <si>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</si>
  <si>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</si>
  <si>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</si>
  <si>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</si>
  <si>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</si>
  <si>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</si>
  <si>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</si>
  <si>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</si>
  <si>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</si>
  <si>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</si>
  <si>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</si>
  <si>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</si>
  <si>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</si>
  <si>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</si>
  <si>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</si>
  <si>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</si>
  <si>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</si>
  <si>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</si>
  <si>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</si>
  <si>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</si>
  <si>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</si>
  <si>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</si>
  <si>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</si>
  <si>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</si>
  <si>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</si>
  <si>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</si>
  <si>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</si>
  <si>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</si>
  <si>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</si>
  <si>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</si>
  <si>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</si>
  <si>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</si>
  <si>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</si>
  <si>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</si>
  <si>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</si>
  <si>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</si>
  <si>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</si>
  <si>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</si>
  <si>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</si>
  <si>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</si>
  <si>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</si>
  <si>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</si>
  <si>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</si>
  <si>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</si>
  <si>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</si>
  <si>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</si>
  <si>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</si>
  <si>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</si>
  <si>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</si>
  <si>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</si>
  <si>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</si>
  <si>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</si>
  <si>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</si>
  <si>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</si>
  <si>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</si>
  <si>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</si>
  <si>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</si>
  <si>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</si>
  <si>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</si>
  <si>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</si>
  <si>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</si>
  <si>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</si>
  <si>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</si>
  <si>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</si>
  <si>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</si>
  <si>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</si>
  <si>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</si>
  <si>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</si>
  <si>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</si>
  <si>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</si>
  <si>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</si>
  <si>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</si>
  <si>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</si>
  <si>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</si>
  <si>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</si>
  <si>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</si>
  <si>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</si>
  <si>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</si>
  <si>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</si>
  <si>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</si>
  <si>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</si>
  <si>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</si>
  <si>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</si>
  <si>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</si>
  <si>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</si>
  <si>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</si>
  <si>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</si>
  <si>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</si>
  <si>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</si>
  <si>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</si>
  <si>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</si>
  <si>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</si>
  <si>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</si>
  <si>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</si>
  <si>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</si>
  <si>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</si>
  <si>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</si>
  <si>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</si>
  <si>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</si>
  <si>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</si>
  <si>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</si>
  <si>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</si>
  <si>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</si>
  <si>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</si>
  <si>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</si>
  <si>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</si>
  <si>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</si>
  <si>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</si>
  <si>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</si>
  <si>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</si>
  <si>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</si>
  <si>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</si>
  <si>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</si>
  <si>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</si>
  <si>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</si>
  <si>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</si>
  <si>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</si>
  <si>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</si>
  <si>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</si>
  <si>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</si>
  <si>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</si>
  <si>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</si>
  <si>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</si>
  <si>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</si>
  <si>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</si>
  <si>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</si>
  <si>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</si>
  <si>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</si>
  <si>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</si>
  <si>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</si>
  <si>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</si>
  <si>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</si>
  <si>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</si>
  <si>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</si>
  <si>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</si>
  <si>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</si>
  <si>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</si>
  <si>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</si>
  <si>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</si>
  <si>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</si>
  <si>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</si>
  <si>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</si>
  <si>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</si>
  <si>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</si>
  <si>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</si>
  <si>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</si>
  <si>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</si>
  <si>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</si>
  <si>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</si>
  <si>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</si>
  <si>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</si>
  <si>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</si>
  <si>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</si>
  <si>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</si>
  <si>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</si>
  <si>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</si>
  <si>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</si>
  <si>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</si>
  <si>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</si>
  <si>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</si>
  <si>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</si>
  <si>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</si>
  <si>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</si>
  <si>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</si>
  <si>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</si>
  <si>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</si>
  <si>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</si>
  <si>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</si>
  <si>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</si>
  <si>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</si>
  <si>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</si>
  <si>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</si>
  <si>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</si>
  <si>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</si>
  <si>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</si>
  <si>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</si>
  <si>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</si>
  <si>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</si>
  <si>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</si>
  <si>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</si>
  <si>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</si>
  <si>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</si>
  <si>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</si>
  <si>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</si>
  <si>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</si>
  <si>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</si>
  <si>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</si>
  <si>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</si>
  <si>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</si>
  <si>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</si>
  <si>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</si>
  <si>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</si>
  <si>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</si>
  <si>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</si>
  <si>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</si>
  <si>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</si>
  <si>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</si>
  <si>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</si>
  <si>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</si>
  <si>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</si>
  <si>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</si>
  <si>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</si>
  <si>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</si>
  <si>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</si>
  <si>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</si>
  <si>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</si>
  <si>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</si>
  <si>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</si>
  <si>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</si>
  <si>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</si>
  <si>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</si>
  <si>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</si>
  <si>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</si>
  <si>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</si>
  <si>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</si>
  <si>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</si>
  <si>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</si>
  <si>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</si>
  <si>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</si>
  <si>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</si>
  <si>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</si>
  <si>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</si>
  <si>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</si>
  <si>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</si>
  <si>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</si>
  <si>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</si>
  <si>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</si>
  <si>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</si>
  <si>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</si>
  <si>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</si>
  <si>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</si>
  <si>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</si>
  <si>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</si>
  <si>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</si>
  <si>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</si>
  <si>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</si>
  <si>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</si>
  <si>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</si>
  <si>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</si>
  <si>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</si>
  <si>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</si>
  <si>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</si>
  <si>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</si>
  <si>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</si>
  <si>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</si>
  <si>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</si>
  <si>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</si>
  <si>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</si>
  <si>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</si>
  <si>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</si>
  <si>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</si>
  <si>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</si>
  <si>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</si>
  <si>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</si>
  <si>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</si>
  <si>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</si>
  <si>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</si>
  <si>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</si>
  <si>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</si>
  <si>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</si>
  <si>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</si>
  <si>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</si>
  <si>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</si>
  <si>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</si>
  <si>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</si>
  <si>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</si>
  <si>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</si>
  <si>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</si>
  <si>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</si>
  <si>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</si>
  <si>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</si>
  <si>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</si>
  <si>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</si>
  <si>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</si>
  <si>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</si>
  <si>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</si>
  <si>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</si>
  <si>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</si>
  <si>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</si>
  <si>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</si>
  <si>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</si>
  <si>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</si>
  <si>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</si>
  <si>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</si>
  <si>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</si>
  <si>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</si>
  <si>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</si>
  <si>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</si>
  <si>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</si>
  <si>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</si>
  <si>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</si>
  <si>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</si>
  <si>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</si>
  <si>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</si>
  <si>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</si>
  <si>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</si>
  <si>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</si>
  <si>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</si>
  <si>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</si>
  <si>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</si>
  <si>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</si>
  <si>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</si>
  <si>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</si>
  <si>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</si>
  <si>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</si>
  <si>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</si>
  <si>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</si>
  <si>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</si>
  <si>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</si>
  <si>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</si>
  <si>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</si>
  <si>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</si>
  <si>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</si>
  <si>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</si>
  <si>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</si>
  <si>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</si>
  <si>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</si>
  <si>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</si>
  <si>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</si>
  <si>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</si>
  <si>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</si>
  <si>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</si>
  <si>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</si>
  <si>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</si>
  <si>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</si>
  <si>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</si>
  <si>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</si>
  <si>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</si>
  <si>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</si>
  <si>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</si>
  <si>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</si>
  <si>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</si>
  <si>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</si>
  <si>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</si>
  <si>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</si>
  <si>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</si>
  <si>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</si>
  <si>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</si>
  <si>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</si>
  <si>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</si>
  <si>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</si>
  <si>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</si>
  <si>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</si>
  <si>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</si>
  <si>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</si>
  <si>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</si>
  <si>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</si>
  <si>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</si>
  <si>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</si>
  <si>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</si>
  <si>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</si>
  <si>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</si>
  <si>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</si>
  <si>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</si>
  <si>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</si>
  <si>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</si>
  <si>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</si>
  <si>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</si>
  <si>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</si>
  <si>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</si>
  <si>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</si>
  <si>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</si>
  <si>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</si>
  <si>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</si>
  <si>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</si>
  <si>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</si>
  <si>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</si>
  <si>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</si>
  <si>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</si>
  <si>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</si>
  <si>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</si>
  <si>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</si>
  <si>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</si>
  <si>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</si>
  <si>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</si>
  <si>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</si>
  <si>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</si>
  <si>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</si>
  <si>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</si>
  <si>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</si>
  <si>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</si>
  <si>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</si>
  <si>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</si>
  <si>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</si>
  <si>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</si>
  <si>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</si>
  <si>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</si>
  <si>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</si>
  <si>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</si>
  <si>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</si>
  <si>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</si>
  <si>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</si>
  <si>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</si>
  <si>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</si>
  <si>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</si>
  <si>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</si>
  <si>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</si>
  <si>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</si>
  <si>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</si>
  <si>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</si>
  <si>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</si>
  <si>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</si>
  <si>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</si>
  <si>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</si>
  <si>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</si>
  <si>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</si>
  <si>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</si>
  <si>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</si>
  <si>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</si>
  <si>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</si>
  <si>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</si>
  <si>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</si>
  <si>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</si>
  <si>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</si>
  <si>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</si>
  <si>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</si>
  <si>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</si>
  <si>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</si>
  <si>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</si>
  <si>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</si>
  <si>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</si>
  <si>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</si>
  <si>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</si>
  <si>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</si>
  <si>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</si>
  <si>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</si>
  <si>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</si>
  <si>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</si>
  <si>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</si>
  <si>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</si>
  <si>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</si>
  <si>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</si>
  <si>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</si>
  <si>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</si>
  <si>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</si>
  <si>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</si>
  <si>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</si>
  <si>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</si>
  <si>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</si>
  <si>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</si>
  <si>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</si>
  <si>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</si>
  <si>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</si>
  <si>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</si>
  <si>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</si>
  <si>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</si>
  <si>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</si>
  <si>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</si>
  <si>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</si>
  <si>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</si>
  <si>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</si>
  <si>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</si>
  <si>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</si>
  <si>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</si>
  <si>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</si>
  <si>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</si>
  <si>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</si>
  <si>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</si>
  <si>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</si>
  <si>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</si>
  <si>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</si>
  <si>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</si>
  <si>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</si>
  <si>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</si>
  <si>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</si>
  <si>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</si>
  <si>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</si>
  <si>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</si>
  <si>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</si>
  <si>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</si>
  <si>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</si>
  <si>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</si>
  <si>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</si>
  <si>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</si>
  <si>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</si>
  <si>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</si>
  <si>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</si>
  <si>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</si>
  <si>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</si>
  <si>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</si>
  <si>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</si>
  <si>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</si>
  <si>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</si>
  <si>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</si>
  <si>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</si>
  <si>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</si>
  <si>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</si>
  <si>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</si>
  <si>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</si>
  <si>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</si>
  <si>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</si>
  <si>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</si>
  <si>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</si>
  <si>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</si>
  <si>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</si>
  <si>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</si>
  <si>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</si>
  <si>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</si>
  <si>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</si>
  <si>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</si>
  <si>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</si>
  <si>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</si>
  <si>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</si>
  <si>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</si>
  <si>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</si>
  <si>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</si>
  <si>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</si>
  <si>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</si>
  <si>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</si>
  <si>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</si>
  <si>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</si>
  <si>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</si>
  <si>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</si>
  <si>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</si>
  <si>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</si>
  <si>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</si>
  <si>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</si>
  <si>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</si>
  <si>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</si>
  <si>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</si>
  <si>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</si>
  <si>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</si>
  <si>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</si>
  <si>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</si>
  <si>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</si>
  <si>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</si>
  <si>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</si>
  <si>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</si>
  <si>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</si>
  <si>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</si>
  <si>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</si>
  <si>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</si>
  <si>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</si>
  <si>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</si>
  <si>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</si>
  <si>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</si>
  <si>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</si>
  <si>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</si>
  <si>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</si>
  <si>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</si>
  <si>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</si>
  <si>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</si>
  <si>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</si>
  <si>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</si>
  <si>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</si>
  <si>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</si>
  <si>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</si>
  <si>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</si>
  <si>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</si>
  <si>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</si>
  <si>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</si>
  <si>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</si>
  <si>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</si>
  <si>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</si>
  <si>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</si>
  <si>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</si>
  <si>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</si>
  <si>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</si>
  <si>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</si>
  <si>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</si>
  <si>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</si>
  <si>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</si>
  <si>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</si>
  <si>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</si>
  <si>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</si>
  <si>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</si>
  <si>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</si>
  <si>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</si>
  <si>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</si>
  <si>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</si>
  <si>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</si>
  <si>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</si>
  <si>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</si>
  <si>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</si>
  <si>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</si>
  <si>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</si>
  <si>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</si>
  <si>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</si>
  <si>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</si>
  <si>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</si>
  <si>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</si>
  <si>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</si>
  <si>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</si>
  <si>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</si>
  <si>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</si>
  <si>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</si>
  <si>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</si>
  <si>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</si>
  <si>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</si>
  <si>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</si>
  <si>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</si>
  <si>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</si>
  <si>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</si>
  <si>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</si>
  <si>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</si>
  <si>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</si>
  <si>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</si>
  <si>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</si>
  <si>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</si>
  <si>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</si>
  <si>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</si>
  <si>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</si>
  <si>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</si>
  <si>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</si>
  <si>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</si>
  <si>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</si>
  <si>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</si>
  <si>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</si>
  <si>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</si>
  <si>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</si>
  <si>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</si>
  <si>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</si>
  <si>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</si>
  <si>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</si>
  <si>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</si>
  <si>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</si>
  <si>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</si>
  <si>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</si>
  <si>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</si>
  <si>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</si>
  <si>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</si>
  <si>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</si>
  <si>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</si>
  <si>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</si>
  <si>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</si>
  <si>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</si>
  <si>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</si>
  <si>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</si>
  <si>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</si>
  <si>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</si>
  <si>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</si>
  <si>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</si>
  <si>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</si>
  <si>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</si>
  <si>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</si>
  <si>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</si>
  <si>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</si>
  <si>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</si>
  <si>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</si>
  <si>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</si>
  <si>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</si>
  <si>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</si>
  <si>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</si>
  <si>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</si>
  <si>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</si>
  <si>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</si>
  <si>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</si>
  <si>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</si>
  <si>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</si>
  <si>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</si>
  <si>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</si>
  <si>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</si>
  <si>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</si>
  <si>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</si>
  <si>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</si>
  <si>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</si>
  <si>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</si>
  <si>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</si>
  <si>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</si>
  <si>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</si>
  <si>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</si>
  <si>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</si>
  <si>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</si>
  <si>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</si>
  <si>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</si>
  <si>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</si>
  <si>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</si>
  <si>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</si>
  <si>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</si>
  <si>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</si>
  <si>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</si>
  <si>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</si>
  <si>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</si>
  <si>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</si>
  <si>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</si>
  <si>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</si>
  <si>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</si>
  <si>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</si>
  <si>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</si>
  <si>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</si>
  <si>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</si>
  <si>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</si>
  <si>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</si>
  <si>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</si>
  <si>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</si>
  <si>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</si>
  <si>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</si>
  <si>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</si>
  <si>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</si>
  <si>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</si>
  <si>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</si>
  <si>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</si>
  <si>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</si>
  <si>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</si>
  <si>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</si>
  <si>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</si>
  <si>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</si>
  <si>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</si>
  <si>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</si>
  <si>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</si>
  <si>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</si>
  <si>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</si>
  <si>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</si>
  <si>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</si>
  <si>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</si>
  <si>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</si>
  <si>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</si>
  <si>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</si>
  <si>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</si>
  <si>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</si>
  <si>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</si>
  <si>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</si>
  <si>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</si>
  <si>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</si>
  <si>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</si>
  <si>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</si>
  <si>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</si>
  <si>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</si>
  <si>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</si>
  <si>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</si>
  <si>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</si>
  <si>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</si>
  <si>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</si>
  <si>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</si>
  <si>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</si>
  <si>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</si>
  <si>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</si>
  <si>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</si>
  <si>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</si>
  <si>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</si>
  <si>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</si>
  <si>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</si>
  <si>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</si>
  <si>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</si>
  <si>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</si>
  <si>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</si>
  <si>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</si>
  <si>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</si>
  <si>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</si>
  <si>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</si>
  <si>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</si>
  <si>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</si>
  <si>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</si>
  <si>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</si>
  <si>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</si>
  <si>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</si>
  <si>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</si>
  <si>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</si>
  <si>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</si>
  <si>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</si>
  <si>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</si>
  <si>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</si>
  <si>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</si>
  <si>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</si>
  <si>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</si>
  <si>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</si>
  <si>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</si>
  <si>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</si>
  <si>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</si>
  <si>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</si>
  <si>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</si>
  <si>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</si>
  <si>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</si>
  <si>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</si>
  <si>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</si>
  <si>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</si>
  <si>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</si>
  <si>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</si>
  <si>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</si>
  <si>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</si>
  <si>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</si>
  <si>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</si>
  <si>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</si>
  <si>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</si>
  <si>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</si>
  <si>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</si>
  <si>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</si>
  <si>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</si>
  <si>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</si>
  <si>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</si>
  <si>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</si>
  <si>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</si>
  <si>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</si>
  <si>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</si>
  <si>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</si>
  <si>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</si>
  <si>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</si>
  <si>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</si>
  <si>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</si>
  <si>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</si>
  <si>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</si>
  <si>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</si>
  <si>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</si>
  <si>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</si>
  <si>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</si>
  <si>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</si>
  <si>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</si>
  <si>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</si>
  <si>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</si>
  <si>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</si>
  <si>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</si>
  <si>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</si>
  <si>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</si>
  <si>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</si>
  <si>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</si>
  <si>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</si>
  <si>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</si>
  <si>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</si>
  <si>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</si>
  <si>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</si>
  <si>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</si>
  <si>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</si>
  <si>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</si>
  <si>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</si>
  <si>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</si>
  <si>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</si>
  <si>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</si>
  <si>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</si>
  <si>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</si>
  <si>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</si>
  <si>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</si>
  <si>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</si>
  <si>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</si>
  <si>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</si>
  <si>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</si>
  <si>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</si>
  <si>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</si>
  <si>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</si>
  <si>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</si>
  <si>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</si>
  <si>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</si>
  <si>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</si>
  <si>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</si>
  <si>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</si>
  <si>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</si>
  <si>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</si>
  <si>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</si>
  <si>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</si>
  <si>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</si>
  <si>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</si>
  <si>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</si>
  <si>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</si>
  <si>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</si>
  <si>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</si>
  <si>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</si>
  <si>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</si>
  <si>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</si>
  <si>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</si>
  <si>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</si>
  <si>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</si>
  <si>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</si>
  <si>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</si>
  <si>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</si>
  <si>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</si>
  <si>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</si>
  <si>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</si>
  <si>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</si>
  <si>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</si>
  <si>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</si>
  <si>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</si>
  <si>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</si>
  <si>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</si>
  <si>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</si>
  <si>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</si>
  <si>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</si>
  <si>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</si>
  <si>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</si>
  <si>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</si>
  <si>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</si>
  <si>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</si>
  <si>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</si>
  <si>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</si>
  <si>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</si>
  <si>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</si>
  <si>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</si>
  <si>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</si>
  <si>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</si>
  <si>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</si>
  <si>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</si>
  <si>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</si>
  <si>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</si>
  <si>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</si>
  <si>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</si>
  <si>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</si>
  <si>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</si>
  <si>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</si>
  <si>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</si>
  <si>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</si>
  <si>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</si>
  <si>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</si>
  <si>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</si>
  <si>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</si>
  <si>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</si>
  <si>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</si>
  <si>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</si>
  <si>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</si>
  <si>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</si>
  <si>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</si>
  <si>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</si>
  <si>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</si>
  <si>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</si>
  <si>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</si>
  <si>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</si>
  <si>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</si>
  <si>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</si>
  <si>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</si>
  <si>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</si>
  <si>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</si>
  <si>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</si>
  <si>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</si>
  <si>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</si>
  <si>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</si>
  <si>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</si>
  <si>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</si>
  <si>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</si>
  <si>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</si>
  <si>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</si>
  <si>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</si>
  <si>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</si>
  <si>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</si>
  <si>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</si>
  <si>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</si>
  <si>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</si>
  <si>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</si>
  <si>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</si>
  <si>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</si>
  <si>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</si>
  <si>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</si>
  <si>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</si>
  <si>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</si>
  <si>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</si>
  <si>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</si>
  <si>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</si>
  <si>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</si>
  <si>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</si>
  <si>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</si>
  <si>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</si>
  <si>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</si>
  <si>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</si>
  <si>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</si>
  <si>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</si>
  <si>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</si>
  <si>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</si>
  <si>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</si>
  <si>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</si>
  <si>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</si>
  <si>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</si>
  <si>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</si>
  <si>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</si>
  <si>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</si>
  <si>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</si>
  <si>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</si>
  <si>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</si>
  <si>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</si>
  <si>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</si>
  <si>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</si>
  <si>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</si>
  <si>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</si>
  <si>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</si>
  <si>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</si>
  <si>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</si>
  <si>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</si>
  <si>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</si>
  <si>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</si>
  <si>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</si>
  <si>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</si>
  <si>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</si>
  <si>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</si>
  <si>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</si>
  <si>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</si>
  <si>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</si>
  <si>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</si>
  <si>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</si>
  <si>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</si>
  <si>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</si>
  <si>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</si>
  <si>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</si>
  <si>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</si>
  <si>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</si>
  <si>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</si>
  <si>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</si>
  <si>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</si>
  <si>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</si>
  <si>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</si>
  <si>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</si>
  <si>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</si>
  <si>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</si>
  <si>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</si>
  <si>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</si>
  <si>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</si>
  <si>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</si>
  <si>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</si>
  <si>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</si>
  <si>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</si>
  <si>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</si>
  <si>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</si>
  <si>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</si>
  <si>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</si>
  <si>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</si>
  <si>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</si>
  <si>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</si>
  <si>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</si>
  <si>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</si>
  <si>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</si>
  <si>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</si>
  <si>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</si>
  <si>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</si>
  <si>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</si>
  <si>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</si>
  <si>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</si>
  <si>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</si>
  <si>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</si>
  <si>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</si>
  <si>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</si>
  <si>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</si>
  <si>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</si>
  <si>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</si>
  <si>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</si>
  <si>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</si>
  <si>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</si>
  <si>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</si>
  <si>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</si>
  <si>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</si>
  <si>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</si>
  <si>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</si>
  <si>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</si>
  <si>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</si>
  <si>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</si>
  <si>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</si>
  <si>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</si>
  <si>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</si>
  <si>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</si>
  <si>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</si>
  <si>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</si>
  <si>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</si>
  <si>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</si>
  <si>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</si>
  <si>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</si>
  <si>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</si>
  <si>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</si>
  <si>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</si>
  <si>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</si>
  <si>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</si>
  <si>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</si>
  <si>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</si>
  <si>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</si>
  <si>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</si>
  <si>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</si>
  <si>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</si>
  <si>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</si>
  <si>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</si>
  <si>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</si>
  <si>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</si>
  <si>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</si>
  <si>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</si>
  <si>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</si>
  <si>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</si>
  <si>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</si>
  <si>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</si>
  <si>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</si>
  <si>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</si>
  <si>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</si>
  <si>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</si>
  <si>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</si>
  <si>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</si>
  <si>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</si>
  <si>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</si>
  <si>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</si>
  <si>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</si>
  <si>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</si>
  <si>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</si>
  <si>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</si>
  <si>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</si>
  <si>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</si>
  <si>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</si>
  <si>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</si>
  <si>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</si>
  <si>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</si>
  <si>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</si>
  <si>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</si>
  <si>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</si>
  <si>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</si>
  <si>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</si>
  <si>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</si>
  <si>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</si>
  <si>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</si>
  <si>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</si>
  <si>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</si>
  <si>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</si>
  <si>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</si>
  <si>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</si>
  <si>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</si>
  <si>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</si>
  <si>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</si>
  <si>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</si>
  <si>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</si>
  <si>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</si>
  <si>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</si>
  <si>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</si>
  <si>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</si>
  <si>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</si>
  <si>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</si>
  <si>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</si>
  <si>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</si>
  <si>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</si>
  <si>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</si>
  <si>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</si>
  <si>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</si>
  <si>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</si>
  <si>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</si>
  <si>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</si>
  <si>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</si>
  <si>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</si>
  <si>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</si>
  <si>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</si>
  <si>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</si>
  <si>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</si>
  <si>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</si>
  <si>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</si>
  <si>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</si>
  <si>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</si>
  <si>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</si>
  <si>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</si>
  <si>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</si>
  <si>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</si>
  <si>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</si>
  <si>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</si>
  <si>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</si>
  <si>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</si>
  <si>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</si>
  <si>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</si>
  <si>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</si>
  <si>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</si>
  <si>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</si>
  <si>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</si>
  <si>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</si>
  <si>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</si>
  <si>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</si>
  <si>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</si>
  <si>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</si>
  <si>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</si>
  <si>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</si>
  <si>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</si>
  <si>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</si>
  <si>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</si>
  <si>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</si>
  <si>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</si>
  <si>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</si>
  <si>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</si>
  <si>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</si>
  <si>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</si>
  <si>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</si>
  <si>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</si>
  <si>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</si>
  <si>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</si>
  <si>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</si>
  <si>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</si>
  <si>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</si>
  <si>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</si>
  <si>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</si>
  <si>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</si>
  <si>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</si>
  <si>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</si>
  <si>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</si>
  <si>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</si>
  <si>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</si>
  <si>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</si>
  <si>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</si>
  <si>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</si>
  <si>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</si>
  <si>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</si>
  <si>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</si>
  <si>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</si>
  <si>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</si>
  <si>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</si>
  <si>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</si>
  <si>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</si>
  <si>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</si>
  <si>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</si>
  <si>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</si>
  <si>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</si>
  <si>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</si>
  <si>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</si>
  <si>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</si>
  <si>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</si>
  <si>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</si>
  <si>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</si>
  <si>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</si>
  <si>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</si>
  <si>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</si>
  <si>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</si>
  <si>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</si>
  <si>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</si>
  <si>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</si>
  <si>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</si>
  <si>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</si>
  <si>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</si>
  <si>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</si>
  <si>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</si>
  <si>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</si>
  <si>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</si>
  <si>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</si>
  <si>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</si>
  <si>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</si>
  <si>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</si>
  <si>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</si>
  <si>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</si>
  <si>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</si>
  <si>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</si>
  <si>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</si>
  <si>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</si>
  <si>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</si>
  <si>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</si>
  <si>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</si>
  <si>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</si>
  <si>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</si>
  <si>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</si>
  <si>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</si>
  <si>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</si>
  <si>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</si>
  <si>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</si>
  <si>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</si>
  <si>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</si>
  <si>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</si>
  <si>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</si>
  <si>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</si>
  <si>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</si>
  <si>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</si>
  <si>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</si>
  <si>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</si>
  <si>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</si>
  <si>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</si>
  <si>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</si>
  <si>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</si>
  <si>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</si>
  <si>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</si>
  <si>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</si>
  <si>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</si>
  <si>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</si>
  <si>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</si>
  <si>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</si>
  <si>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</si>
  <si>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</si>
  <si>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</si>
  <si>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</si>
  <si>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</si>
  <si>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</si>
  <si>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</si>
  <si>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</si>
  <si>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</si>
  <si>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</si>
  <si>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</si>
  <si>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</si>
  <si>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</si>
  <si>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</si>
  <si>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</si>
  <si>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</si>
  <si>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</si>
  <si>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</si>
  <si>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</si>
  <si>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</si>
  <si>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</si>
  <si>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</si>
  <si>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</si>
  <si>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</si>
  <si>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</si>
  <si>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</si>
  <si>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</si>
  <si>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</si>
  <si>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</si>
  <si>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</si>
  <si>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</si>
  <si>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</si>
  <si>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</si>
  <si>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</si>
  <si>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</si>
  <si>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</si>
  <si>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</si>
  <si>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</si>
  <si>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</si>
  <si>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</si>
  <si>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</si>
  <si>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</si>
  <si>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</si>
  <si>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</si>
  <si>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</si>
  <si>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</si>
  <si>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</si>
  <si>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</si>
  <si>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</si>
  <si>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</si>
  <si>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</si>
  <si>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</si>
  <si>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</si>
  <si>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</si>
  <si>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</si>
  <si>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</si>
  <si>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</si>
  <si>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</si>
  <si>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</si>
  <si>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</si>
  <si>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</si>
  <si>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</si>
  <si>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</si>
  <si>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</si>
  <si>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</si>
  <si>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</si>
  <si>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</si>
  <si>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</si>
  <si>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</si>
  <si>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</si>
  <si>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</si>
  <si>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</si>
  <si>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</si>
  <si>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</si>
  <si>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</si>
  <si>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</si>
  <si>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</si>
  <si>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</si>
  <si>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</si>
  <si>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</si>
  <si>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</si>
  <si>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</si>
  <si>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</si>
  <si>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</si>
  <si>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</si>
  <si>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</si>
  <si>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</si>
  <si>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</si>
  <si>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</si>
  <si>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</si>
  <si>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</si>
  <si>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</si>
  <si>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</si>
  <si>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</si>
  <si>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</si>
  <si>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</si>
  <si>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</si>
  <si>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</si>
  <si>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</si>
  <si>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</si>
  <si>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</si>
  <si>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</si>
  <si>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</si>
  <si>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</si>
  <si>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</si>
  <si>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</si>
  <si>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</si>
  <si>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</si>
  <si>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</si>
  <si>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</si>
  <si>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</si>
  <si>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</si>
  <si>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</si>
  <si>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</si>
  <si>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</si>
  <si>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</si>
  <si>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</si>
  <si>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</si>
  <si>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</si>
  <si>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</si>
  <si>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</si>
  <si>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</si>
  <si>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</si>
  <si>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</si>
  <si>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</si>
  <si>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</si>
  <si>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</si>
  <si>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</si>
  <si>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</si>
  <si>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</si>
  <si>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</si>
  <si>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</si>
  <si>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</si>
  <si>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</si>
  <si>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</si>
  <si>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</si>
  <si>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</si>
  <si>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</si>
  <si>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</si>
  <si>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</si>
  <si>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</si>
  <si>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</si>
  <si>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</si>
  <si>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</si>
  <si>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</si>
  <si>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</si>
  <si>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</si>
  <si>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</si>
  <si>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</si>
  <si>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</si>
  <si>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</si>
  <si>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</si>
  <si>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</si>
  <si>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</si>
  <si>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</si>
  <si>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</si>
  <si>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</si>
  <si>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</si>
  <si>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</si>
  <si>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</si>
  <si>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</si>
  <si>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</si>
  <si>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</si>
  <si>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</si>
  <si>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</si>
  <si>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</si>
  <si>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</si>
  <si>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</si>
  <si>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</si>
  <si>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</si>
  <si>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</si>
  <si>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</si>
  <si>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</si>
  <si>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</si>
  <si>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</si>
  <si>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</si>
  <si>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</si>
  <si>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</si>
  <si>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</si>
  <si>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</si>
  <si>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</si>
  <si>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</si>
  <si>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</si>
  <si>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</si>
  <si>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</si>
  <si>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</si>
  <si>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</si>
  <si>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</si>
  <si>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</si>
  <si>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</si>
  <si>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</si>
  <si>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</si>
  <si>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</si>
  <si>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</si>
  <si>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</si>
  <si>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</si>
  <si>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</si>
  <si>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</si>
  <si>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</si>
  <si>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</si>
  <si>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</si>
  <si>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</si>
  <si>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</si>
  <si>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</si>
  <si>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</si>
  <si>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</si>
  <si>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</si>
  <si>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</si>
  <si>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</si>
  <si>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</si>
  <si>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</si>
  <si>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</si>
  <si>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</si>
  <si>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</si>
  <si>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</si>
  <si>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</si>
  <si>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</si>
  <si>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</si>
  <si>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</si>
  <si>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</si>
  <si>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</si>
  <si>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</si>
  <si>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</si>
  <si>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</si>
  <si>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</si>
  <si>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</si>
  <si>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</si>
  <si>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</si>
  <si>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</si>
  <si>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</si>
  <si>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</si>
  <si>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</si>
  <si>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</si>
  <si>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</si>
  <si>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</si>
  <si>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</si>
  <si>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</si>
  <si>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</si>
  <si>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</si>
  <si>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</si>
  <si>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</si>
  <si>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</si>
  <si>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</si>
  <si>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</si>
  <si>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</si>
  <si>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</si>
  <si>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</si>
  <si>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</si>
  <si>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</si>
  <si>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</si>
  <si>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</si>
  <si>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</si>
  <si>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</si>
  <si>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</si>
  <si>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</si>
  <si>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</si>
  <si>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</si>
  <si>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</si>
  <si>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</si>
  <si>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</si>
  <si>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</si>
  <si>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</si>
  <si>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</si>
  <si>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</si>
  <si>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</si>
  <si>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</si>
  <si>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</si>
  <si>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</si>
  <si>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</si>
  <si>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</si>
  <si>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</si>
  <si>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</si>
  <si>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</si>
  <si>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</si>
  <si>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</si>
  <si>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</si>
  <si>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</si>
  <si>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</si>
  <si>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</si>
  <si>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</si>
  <si>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</si>
  <si>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</si>
  <si>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</si>
  <si>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</si>
  <si>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</si>
  <si>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</si>
  <si>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</si>
  <si>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</si>
  <si>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</si>
  <si>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</si>
  <si>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</si>
  <si>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</si>
  <si>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</si>
  <si>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</si>
  <si>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</si>
  <si>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</si>
  <si>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</si>
  <si>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</si>
  <si>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</si>
  <si>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</si>
  <si>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</si>
  <si>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</si>
  <si>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</si>
  <si>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</si>
  <si>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</si>
  <si>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</si>
  <si>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</si>
  <si>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</si>
  <si>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</si>
  <si>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</si>
  <si>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</si>
  <si>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</si>
  <si>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</si>
  <si>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</si>
  <si>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</si>
  <si>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</si>
  <si>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</si>
  <si>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</si>
  <si>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</si>
  <si>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</si>
  <si>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</si>
  <si>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</si>
  <si>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</si>
  <si>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</si>
  <si>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</si>
  <si>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</si>
  <si>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</si>
  <si>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</si>
  <si>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</si>
  <si>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</si>
  <si>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</si>
  <si>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</si>
  <si>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</si>
  <si>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</si>
  <si>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</si>
  <si>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</si>
  <si>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</si>
  <si>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</si>
  <si>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</si>
  <si>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</si>
  <si>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</si>
  <si>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</si>
  <si>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</si>
  <si>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</si>
  <si>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</si>
  <si>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</si>
  <si>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</si>
  <si>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</si>
  <si>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</si>
  <si>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</si>
  <si>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</si>
  <si>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</si>
  <si>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</si>
  <si>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</si>
  <si>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</si>
  <si>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</si>
  <si>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</si>
  <si>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</si>
  <si>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</si>
  <si>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</si>
  <si>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</si>
  <si>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</si>
  <si>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</si>
  <si>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</si>
  <si>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</si>
  <si>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</si>
  <si>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</si>
  <si>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</si>
  <si>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</si>
  <si>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</si>
  <si>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</si>
  <si>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</si>
  <si>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</si>
  <si>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</si>
  <si>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</si>
  <si>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</si>
  <si>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</si>
  <si>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</si>
  <si>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</si>
  <si>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</si>
  <si>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</si>
  <si>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</si>
  <si>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</si>
  <si>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</si>
  <si>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</si>
  <si>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</si>
  <si>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</si>
  <si>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</si>
  <si>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</si>
  <si>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</si>
  <si>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</si>
  <si>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</si>
  <si>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</si>
  <si>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</si>
  <si>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</si>
  <si>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</si>
  <si>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</si>
  <si>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</si>
  <si>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</si>
  <si>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</si>
  <si>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</si>
  <si>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</si>
  <si>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</si>
  <si>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</si>
  <si>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</si>
  <si>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</si>
  <si>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</si>
  <si>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</si>
  <si>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</si>
  <si>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</si>
  <si>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</si>
  <si>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</si>
  <si>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</si>
  <si>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</si>
  <si>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</si>
  <si>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</si>
  <si>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</si>
  <si>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</si>
  <si>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</si>
  <si>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</si>
  <si>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</si>
  <si>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</si>
  <si>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</si>
  <si>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</si>
  <si>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</si>
  <si>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</si>
  <si>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</si>
  <si>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</si>
  <si>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</si>
  <si>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</si>
  <si>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</si>
  <si>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</si>
  <si>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</si>
  <si>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</si>
  <si>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</si>
  <si>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</si>
  <si>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</si>
  <si>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</si>
  <si>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</si>
  <si>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</si>
  <si>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</si>
  <si>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</si>
  <si>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</si>
  <si>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</si>
  <si>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</si>
  <si>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</si>
  <si>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</si>
  <si>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</si>
  <si>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</si>
  <si>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</si>
  <si>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</si>
  <si>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</si>
  <si>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</si>
  <si>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</si>
  <si>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</si>
  <si>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</si>
  <si>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</si>
  <si>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</si>
  <si>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</si>
  <si>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</si>
  <si>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</si>
  <si>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</si>
  <si>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</si>
  <si>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</si>
  <si>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</si>
  <si>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</si>
  <si>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</si>
  <si>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</si>
  <si>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</si>
  <si>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</si>
  <si>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</si>
  <si>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</si>
  <si>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</si>
  <si>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</si>
  <si>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</si>
  <si>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</si>
  <si>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</si>
  <si>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</si>
  <si>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</si>
  <si>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</si>
  <si>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</si>
  <si>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</si>
  <si>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</si>
  <si>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</si>
  <si>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</si>
  <si>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</si>
  <si>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</si>
  <si>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</si>
  <si>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</si>
  <si>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</si>
  <si>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</si>
  <si>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</si>
  <si>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</si>
  <si>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</si>
  <si>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</si>
  <si>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</si>
  <si>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</si>
  <si>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</si>
  <si>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</si>
  <si>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</si>
  <si>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</si>
  <si>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</si>
  <si>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</si>
  <si>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</si>
  <si>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</si>
  <si>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</si>
  <si>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</si>
  <si>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</si>
  <si>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</si>
  <si>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</si>
  <si>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</si>
  <si>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</si>
  <si>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</si>
  <si>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</si>
  <si>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</si>
  <si>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</si>
  <si>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</si>
  <si>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</si>
  <si>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</si>
  <si>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</si>
  <si>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</si>
  <si>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</si>
  <si>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</si>
  <si>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</si>
  <si>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</si>
  <si>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</si>
  <si>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</si>
  <si>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</si>
  <si>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</si>
  <si>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</si>
  <si>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</si>
  <si>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</si>
  <si>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</si>
  <si>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</si>
  <si>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</si>
  <si>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</si>
  <si>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</si>
  <si>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</si>
  <si>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</si>
  <si>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</si>
  <si>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</si>
  <si>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</si>
  <si>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</si>
  <si>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</si>
  <si>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</si>
  <si>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</si>
  <si>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</si>
  <si>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</si>
  <si>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</si>
  <si>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</si>
  <si>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</si>
  <si>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</si>
  <si>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</si>
  <si>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</si>
  <si>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</si>
  <si>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</si>
  <si>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</si>
  <si>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</si>
  <si>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</si>
  <si>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</si>
  <si>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</si>
  <si>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</si>
  <si>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</si>
  <si>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</si>
  <si>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</si>
  <si>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</si>
  <si>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</si>
  <si>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</si>
  <si>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</si>
  <si>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</si>
  <si>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</si>
  <si>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</si>
  <si>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</si>
  <si>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</si>
  <si>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</si>
  <si>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</si>
  <si>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</si>
  <si>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</si>
  <si>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</si>
  <si>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</si>
  <si>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</si>
  <si>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</si>
  <si>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</si>
  <si>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</si>
  <si>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</si>
  <si>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</si>
  <si>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</si>
  <si>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</si>
  <si>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</si>
  <si>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</si>
  <si>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</si>
  <si>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</si>
  <si>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</si>
  <si>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</si>
  <si>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</si>
  <si>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</si>
  <si>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</si>
  <si>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</si>
  <si>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</si>
  <si>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</si>
  <si>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</si>
  <si>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</si>
  <si>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</si>
  <si>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</si>
  <si>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</si>
  <si>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</si>
  <si>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</si>
  <si>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</si>
  <si>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</si>
  <si>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</si>
  <si>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</si>
  <si>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</si>
  <si>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</si>
  <si>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</si>
  <si>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</si>
  <si>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</si>
  <si>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</si>
  <si>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</si>
  <si>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</si>
  <si>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</si>
  <si>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</si>
  <si>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</si>
  <si>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</si>
  <si>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</si>
  <si>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</si>
  <si>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</si>
  <si>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</si>
  <si>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</si>
  <si>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</si>
  <si>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</si>
  <si>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</si>
  <si>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</si>
  <si>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</si>
  <si>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</si>
  <si>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</si>
  <si>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</si>
  <si>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</si>
  <si>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</si>
  <si>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</si>
  <si>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</si>
  <si>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</si>
  <si>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</si>
  <si>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</si>
  <si>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</si>
  <si>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</si>
  <si>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</si>
  <si>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</si>
  <si>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</si>
  <si>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</si>
  <si>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</si>
  <si>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</si>
  <si>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</si>
  <si>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</si>
  <si>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</si>
  <si>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</si>
  <si>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</si>
  <si>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</si>
  <si>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</si>
  <si>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</si>
  <si>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</si>
  <si>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</si>
  <si>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</si>
  <si>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</si>
  <si>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</si>
  <si>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</si>
  <si>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</si>
  <si>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</si>
  <si>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</si>
  <si>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</si>
  <si>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</si>
  <si>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</si>
  <si>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</si>
  <si>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</si>
  <si>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</si>
  <si>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</si>
  <si>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</si>
  <si>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</si>
  <si>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</si>
  <si>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</si>
  <si>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</si>
  <si>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</si>
  <si>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</si>
  <si>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</si>
  <si>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</si>
  <si>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</si>
  <si>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</si>
  <si>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</si>
  <si>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</si>
  <si>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</si>
  <si>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</si>
  <si>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</si>
  <si>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</si>
  <si>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</si>
  <si>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</si>
  <si>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</si>
  <si>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</si>
  <si>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</si>
  <si>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</si>
  <si>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</si>
  <si>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</si>
  <si>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</si>
  <si>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</si>
  <si>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</si>
  <si>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</si>
  <si>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</si>
  <si>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</si>
  <si>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</si>
  <si>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</si>
  <si>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</si>
  <si>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</si>
  <si>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</si>
  <si>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</si>
  <si>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</si>
  <si>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</si>
  <si>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</si>
  <si>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</si>
  <si>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</si>
  <si>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</si>
  <si>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</si>
  <si>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</si>
  <si>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</si>
  <si>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</si>
  <si>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</si>
  <si>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</si>
  <si>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</si>
  <si>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</si>
  <si>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</si>
  <si>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</si>
  <si>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</si>
  <si>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</si>
  <si>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</si>
  <si>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</si>
  <si>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</si>
  <si>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</si>
  <si>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</si>
  <si>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</si>
  <si>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</si>
  <si>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</si>
  <si>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</si>
  <si>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</si>
  <si>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</si>
  <si>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</si>
  <si>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</si>
  <si>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</si>
  <si>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</si>
  <si>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</si>
  <si>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</si>
  <si>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</si>
  <si>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</si>
  <si>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</si>
  <si>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</si>
  <si>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</si>
  <si>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</si>
  <si>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</si>
  <si>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</si>
  <si>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</si>
  <si>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</si>
  <si>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</si>
  <si>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</si>
  <si>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</si>
  <si>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</si>
  <si>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</si>
  <si>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</si>
  <si>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</si>
  <si>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</si>
  <si>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</si>
  <si>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</si>
  <si>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</si>
  <si>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</si>
  <si>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</si>
  <si>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</si>
  <si>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</si>
  <si>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</si>
  <si>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</si>
  <si>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</si>
  <si>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</si>
  <si>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</si>
  <si>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</si>
  <si>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</si>
  <si>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</si>
  <si>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</si>
  <si>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</si>
  <si>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</si>
  <si>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</si>
  <si>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</si>
  <si>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</si>
  <si>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</si>
  <si>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</si>
  <si>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</si>
  <si>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</si>
  <si>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</si>
  <si>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</si>
  <si>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</si>
  <si>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</si>
  <si>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</si>
  <si>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</si>
  <si>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</si>
  <si>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</si>
  <si>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</si>
  <si>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</si>
  <si>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</si>
  <si>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</si>
  <si>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</si>
  <si>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</si>
  <si>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</si>
  <si>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</si>
  <si>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</si>
  <si>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</si>
  <si>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</si>
  <si>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</si>
  <si>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</si>
  <si>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</si>
  <si>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</si>
  <si>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</si>
  <si>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</si>
  <si>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</si>
  <si>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</si>
  <si>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</si>
  <si>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</si>
  <si>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</si>
  <si>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</si>
  <si>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</si>
  <si>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</si>
  <si>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</si>
  <si>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</si>
  <si>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</si>
  <si>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</si>
  <si>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</si>
  <si>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</si>
  <si>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</si>
  <si>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</si>
  <si>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</si>
  <si>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</si>
  <si>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</si>
  <si>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</si>
  <si>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</si>
  <si>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</si>
  <si>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</si>
  <si>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</si>
  <si>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</si>
  <si>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</si>
  <si>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</si>
  <si>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</si>
  <si>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</si>
  <si>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</si>
  <si>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</si>
  <si>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</si>
  <si>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</si>
  <si>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</si>
  <si>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</si>
  <si>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</si>
  <si>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</si>
  <si>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</si>
  <si>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</si>
  <si>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</si>
  <si>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</si>
  <si>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</si>
  <si>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</si>
  <si>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</si>
  <si>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</si>
  <si>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</si>
  <si>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</si>
  <si>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</si>
  <si>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</si>
  <si>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</si>
  <si>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</si>
  <si>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</si>
  <si>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</si>
  <si>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</si>
  <si>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</si>
  <si>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</si>
  <si>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</si>
  <si>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</si>
  <si>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</si>
  <si>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</si>
  <si>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</si>
  <si>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</si>
  <si>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</si>
  <si>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</si>
  <si>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</si>
  <si>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</si>
  <si>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</si>
  <si>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</si>
  <si>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</si>
  <si>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</si>
  <si>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</si>
  <si>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</si>
  <si>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</si>
  <si>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</si>
  <si>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</si>
  <si>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</si>
  <si>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</si>
  <si>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</si>
  <si>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</si>
  <si>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</si>
  <si>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</si>
  <si>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</si>
  <si>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</si>
  <si>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</si>
  <si>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</si>
  <si>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</si>
  <si>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</si>
  <si>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</si>
  <si>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</si>
  <si>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</si>
  <si>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</si>
  <si>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</si>
  <si>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</si>
  <si>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</si>
  <si>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</si>
  <si>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</si>
  <si>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</si>
  <si>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</si>
  <si>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</si>
  <si>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</si>
  <si>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</si>
  <si>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</si>
  <si>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</si>
  <si>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</si>
  <si>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</si>
  <si>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</si>
  <si>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</si>
  <si>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</si>
  <si>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</si>
  <si>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</si>
  <si>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</si>
  <si>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</si>
  <si>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</si>
  <si>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</si>
  <si>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</si>
  <si>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</si>
  <si>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</si>
  <si>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</si>
  <si>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</si>
  <si>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</si>
  <si>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</si>
  <si>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</si>
  <si>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</si>
  <si>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</si>
  <si>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</si>
  <si>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</si>
  <si>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</si>
  <si>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</si>
  <si>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</si>
  <si>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</si>
  <si>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</si>
  <si>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</si>
  <si>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</si>
  <si>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</si>
  <si>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</si>
  <si>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</si>
  <si>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</si>
  <si>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</si>
  <si>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</si>
  <si>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</si>
  <si>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</si>
  <si>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</si>
  <si>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</si>
  <si>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</si>
  <si>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</si>
  <si>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</si>
  <si>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</si>
  <si>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</si>
  <si>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</si>
  <si>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</si>
  <si>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</si>
  <si>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</si>
  <si>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</si>
  <si>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</si>
  <si>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</si>
  <si>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</si>
  <si>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</si>
  <si>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</si>
  <si>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</si>
  <si>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</si>
  <si>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</si>
  <si>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</si>
  <si>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</si>
  <si>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</si>
  <si>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</si>
  <si>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</si>
  <si>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</si>
  <si>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</si>
  <si>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</si>
  <si>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</si>
  <si>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</si>
  <si>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</si>
  <si>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</si>
  <si>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</si>
  <si>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</si>
  <si>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</si>
  <si>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</si>
  <si>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</si>
  <si>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</si>
  <si>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</si>
  <si>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</si>
  <si>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</si>
  <si>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</si>
  <si>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</si>
  <si>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</si>
  <si>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</si>
  <si>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</si>
  <si>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</si>
  <si>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</si>
  <si>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</si>
  <si>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</si>
  <si>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</si>
  <si>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</si>
  <si>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</si>
  <si>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</si>
  <si>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</si>
  <si>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</si>
  <si>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</si>
  <si>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</si>
  <si>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</si>
  <si>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</si>
  <si>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</si>
  <si>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</si>
  <si>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</si>
  <si>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</si>
  <si>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</si>
  <si>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</si>
  <si>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</si>
  <si>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</si>
  <si>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</si>
  <si>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</si>
  <si>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</si>
  <si>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</si>
  <si>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</si>
  <si>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</si>
  <si>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</si>
  <si>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</si>
  <si>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</si>
  <si>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</si>
  <si>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</si>
  <si>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</si>
  <si>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</si>
  <si>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</si>
  <si>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</si>
  <si>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</si>
  <si>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</si>
  <si>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</si>
  <si>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</si>
  <si>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</si>
  <si>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</si>
  <si>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</si>
  <si>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</si>
  <si>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</si>
  <si>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</si>
  <si>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</si>
  <si>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</si>
  <si>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</si>
  <si>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</si>
  <si>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</si>
  <si>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</si>
  <si>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</si>
  <si>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</si>
  <si>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</si>
  <si>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</si>
  <si>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</si>
  <si>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</si>
  <si>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</si>
  <si>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</si>
  <si>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</si>
  <si>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</si>
  <si>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</si>
  <si>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</si>
  <si>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</si>
  <si>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</si>
  <si>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</si>
  <si>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</si>
  <si>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</si>
  <si>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</si>
  <si>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</si>
  <si>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</si>
  <si>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</si>
  <si>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</si>
  <si>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</si>
  <si>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</si>
  <si>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</si>
  <si>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</si>
  <si>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</si>
  <si>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</si>
  <si>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</si>
  <si>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</si>
  <si>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</si>
  <si>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</si>
  <si>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</si>
  <si>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</si>
  <si>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</si>
  <si>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</si>
  <si>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</si>
  <si>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</si>
  <si>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</si>
  <si>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</si>
  <si>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</si>
  <si>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</si>
  <si>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</si>
  <si>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</si>
  <si>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</si>
  <si>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</si>
  <si>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</si>
  <si>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</si>
  <si>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</si>
  <si>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</si>
  <si>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</si>
  <si>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</si>
  <si>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</si>
  <si>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</si>
  <si>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</si>
  <si>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</si>
  <si>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</si>
  <si>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</si>
  <si>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</si>
  <si>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</si>
  <si>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</si>
  <si>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</si>
  <si>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</si>
  <si>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</si>
  <si>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</si>
  <si>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</si>
  <si>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</si>
  <si>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</si>
  <si>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</si>
  <si>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</si>
  <si>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</si>
  <si>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</si>
  <si>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</si>
  <si>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</si>
  <si>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</si>
  <si>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</si>
  <si>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</si>
  <si>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</si>
  <si>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</si>
  <si>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</si>
  <si>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</si>
  <si>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</si>
  <si>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</si>
  <si>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</si>
  <si>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</si>
  <si>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</si>
  <si>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</si>
  <si>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</si>
  <si>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</si>
  <si>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</si>
  <si>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</si>
  <si>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</si>
  <si>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</si>
  <si>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</si>
  <si>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</si>
  <si>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</si>
  <si>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</si>
  <si>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</si>
  <si>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</si>
  <si>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</si>
  <si>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</si>
  <si>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</si>
  <si>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</si>
  <si>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</si>
  <si>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</si>
  <si>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</si>
  <si>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</si>
  <si>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</si>
  <si>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</si>
  <si>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</si>
  <si>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</si>
  <si>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</si>
  <si>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</si>
  <si>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</si>
  <si>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</si>
  <si>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</si>
  <si>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</si>
  <si>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</si>
  <si>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</si>
  <si>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</si>
  <si>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</si>
  <si>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</si>
  <si>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</si>
  <si>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</si>
  <si>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</si>
  <si>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</si>
  <si>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</si>
  <si>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</si>
  <si>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</si>
  <si>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</si>
  <si>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</si>
  <si>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</si>
  <si>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</si>
  <si>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</si>
  <si>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</si>
  <si>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</si>
  <si>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</si>
  <si>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</si>
  <si>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</si>
  <si>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</si>
  <si>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</si>
  <si>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</si>
  <si>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</si>
  <si>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</si>
  <si>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</si>
  <si>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</si>
  <si>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</si>
  <si>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</si>
  <si>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</si>
  <si>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</si>
  <si>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</si>
  <si>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</si>
  <si>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</si>
  <si>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</si>
  <si>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</si>
  <si>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</si>
  <si>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</si>
  <si>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</si>
  <si>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</si>
  <si>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</si>
  <si>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</si>
  <si>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</si>
  <si>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</si>
  <si>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</si>
  <si>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</si>
  <si>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</si>
  <si>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</si>
  <si>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</si>
  <si>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</si>
  <si>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</si>
  <si>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</si>
  <si>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</si>
  <si>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</si>
  <si>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</si>
  <si>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</si>
  <si>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</si>
  <si>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</si>
  <si>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</si>
  <si>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</si>
  <si>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</si>
  <si>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</si>
  <si>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</si>
  <si>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</si>
  <si>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</si>
  <si>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</si>
  <si>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</si>
  <si>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</si>
  <si>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</si>
  <si>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</si>
  <si>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</si>
  <si>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</si>
  <si>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</si>
  <si>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</si>
  <si>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</si>
  <si>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</si>
  <si>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</si>
  <si>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</si>
  <si>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</si>
  <si>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</si>
  <si>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</si>
  <si>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</si>
  <si>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</si>
  <si>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</si>
  <si>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</si>
  <si>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</si>
  <si>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</si>
  <si>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</si>
  <si>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</si>
  <si>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</si>
  <si>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</si>
  <si>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</si>
  <si>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</si>
  <si>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</si>
  <si>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</si>
  <si>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</si>
  <si>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</si>
  <si>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</si>
  <si>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</si>
  <si>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</si>
  <si>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</si>
  <si>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</si>
  <si>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</si>
  <si>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</si>
  <si>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</si>
  <si>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</si>
  <si>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</si>
  <si>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</si>
  <si>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</si>
  <si>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</si>
  <si>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</si>
  <si>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</si>
  <si>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</si>
  <si>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</si>
  <si>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</si>
  <si>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</si>
  <si>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</si>
  <si>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</si>
  <si>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</si>
  <si>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</si>
  <si>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</si>
  <si>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</si>
  <si>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</si>
  <si>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</si>
  <si>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</si>
  <si>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</si>
  <si>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</si>
  <si>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</si>
  <si>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</si>
  <si>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</si>
  <si>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</si>
  <si>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</si>
  <si>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</si>
  <si>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</si>
  <si>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</si>
  <si>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</si>
  <si>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</si>
  <si>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</si>
  <si>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</si>
  <si>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</si>
  <si>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</si>
  <si>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</si>
  <si>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</si>
  <si>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</si>
  <si>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</si>
  <si>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</si>
  <si>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</si>
  <si>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</si>
  <si>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</si>
  <si>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</si>
  <si>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</si>
  <si>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</si>
  <si>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</si>
  <si>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</si>
  <si>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</si>
  <si>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</si>
  <si>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</si>
  <si>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</si>
  <si>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</si>
  <si>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</si>
  <si>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</si>
  <si>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</si>
  <si>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</si>
  <si>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</si>
  <si>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</si>
  <si>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</si>
  <si>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</si>
  <si>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</si>
  <si>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</si>
  <si>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</si>
  <si>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</si>
  <si>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</si>
  <si>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</si>
  <si>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</si>
  <si>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</si>
  <si>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</si>
  <si>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</si>
  <si>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</si>
  <si>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</si>
  <si>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</si>
  <si>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</si>
  <si>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</si>
  <si>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</si>
  <si>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</si>
  <si>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</si>
  <si>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</si>
  <si>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</si>
  <si>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</si>
  <si>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</si>
  <si>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</si>
  <si>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</si>
  <si>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</si>
  <si>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</si>
  <si>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</si>
  <si>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</si>
  <si>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</si>
  <si>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</si>
  <si>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</si>
  <si>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</si>
  <si>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</si>
  <si>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</si>
  <si>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</si>
  <si>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</si>
  <si>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</si>
  <si>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</si>
  <si>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</si>
  <si>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</si>
  <si>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</si>
  <si>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</si>
  <si>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</si>
  <si>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</si>
  <si>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</si>
  <si>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</si>
  <si>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</si>
  <si>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</si>
  <si>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</si>
  <si>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</si>
  <si>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</si>
  <si>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</si>
  <si>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</si>
  <si>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</si>
  <si>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</si>
  <si>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</si>
  <si>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</si>
  <si>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</si>
  <si>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</si>
  <si>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</si>
  <si>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</si>
  <si>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</si>
  <si>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</si>
  <si>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</si>
  <si>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</si>
  <si>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</si>
  <si>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</si>
  <si>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</si>
  <si>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</si>
  <si>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</si>
  <si>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</si>
  <si>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</si>
  <si>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</si>
  <si>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</si>
  <si>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</si>
  <si>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</si>
  <si>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</si>
  <si>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</si>
  <si>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</si>
  <si>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</si>
  <si>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</si>
  <si>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</si>
  <si>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</si>
  <si>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</si>
  <si>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</si>
  <si>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</si>
  <si>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</si>
  <si>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</si>
  <si>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</si>
  <si>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</si>
  <si>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</si>
  <si>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</si>
  <si>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</si>
  <si>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</si>
  <si>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</si>
  <si>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</si>
  <si>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</si>
  <si>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</si>
  <si>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</si>
  <si>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</si>
  <si>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</si>
  <si>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</si>
  <si>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</si>
  <si>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</si>
  <si>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</si>
  <si>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</si>
  <si>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</si>
  <si>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</si>
  <si>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</si>
  <si>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</si>
  <si>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</si>
  <si>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</si>
  <si>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</si>
  <si>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</si>
  <si>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</si>
  <si>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</si>
  <si>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</si>
  <si>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</si>
  <si>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</si>
  <si>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</si>
  <si>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</si>
  <si>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</si>
  <si>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</si>
  <si>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</si>
  <si>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</si>
  <si>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</si>
  <si>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</si>
  <si>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</si>
  <si>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</si>
  <si>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</si>
  <si>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</si>
  <si>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</si>
  <si>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</si>
  <si>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</si>
  <si>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</si>
  <si>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</si>
  <si>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</si>
  <si>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</si>
  <si>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</si>
  <si>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</si>
  <si>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</si>
  <si>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</si>
  <si>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</si>
  <si>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</si>
  <si>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</si>
  <si>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</si>
  <si>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</si>
  <si>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</si>
  <si>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</si>
  <si>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</si>
  <si>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</si>
  <si>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</si>
  <si>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</si>
  <si>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</si>
  <si>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</si>
  <si>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</si>
  <si>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</si>
  <si>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</si>
  <si>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</si>
  <si>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</si>
  <si>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</si>
  <si>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</si>
  <si>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</si>
  <si>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</si>
  <si>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</si>
  <si>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</si>
  <si>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</si>
  <si>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</si>
  <si>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</si>
  <si>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</si>
  <si>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</si>
  <si>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</si>
  <si>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</si>
  <si>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</si>
  <si>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</si>
  <si>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</si>
  <si>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</si>
  <si>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</si>
  <si>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</si>
  <si>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</si>
  <si>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</si>
  <si>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</si>
  <si>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</si>
  <si>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</si>
  <si>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</si>
  <si>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</si>
  <si>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</si>
  <si>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</si>
  <si>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</si>
  <si>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</si>
  <si>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</si>
  <si>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</si>
  <si>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</si>
  <si>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</si>
  <si>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</si>
  <si>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</si>
  <si>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</si>
  <si>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</si>
  <si>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</si>
  <si>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</si>
  <si>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</si>
  <si>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</si>
  <si>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</si>
  <si>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</si>
  <si>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</si>
  <si>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</si>
  <si>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</si>
  <si>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</si>
  <si>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</si>
  <si>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</si>
  <si>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</si>
  <si>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</si>
  <si>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</si>
  <si>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</si>
  <si>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</si>
  <si>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</si>
  <si>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</si>
  <si>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</si>
  <si>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</si>
  <si>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</si>
  <si>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</si>
  <si>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</si>
  <si>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</si>
  <si>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</si>
  <si>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</si>
  <si>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</si>
  <si>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</si>
  <si>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</si>
  <si>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</si>
  <si>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</si>
  <si>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</si>
  <si>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</si>
  <si>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</si>
  <si>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</si>
  <si>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</si>
  <si>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</si>
  <si>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</si>
  <si>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</si>
  <si>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</si>
  <si>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</si>
  <si>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</si>
  <si>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</si>
  <si>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</si>
  <si>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</si>
  <si>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</si>
  <si>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</si>
  <si>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</si>
  <si>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</si>
  <si>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</si>
  <si>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</si>
  <si>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</si>
  <si>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</si>
  <si>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</si>
  <si>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</si>
  <si>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</si>
  <si>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</si>
  <si>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</si>
  <si>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</si>
  <si>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</si>
  <si>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</si>
  <si>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</si>
  <si>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</si>
  <si>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</si>
  <si>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</si>
  <si>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</si>
  <si>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</si>
  <si>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</si>
  <si>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</si>
  <si>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</si>
  <si>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</si>
  <si>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</si>
  <si>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</si>
  <si>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</si>
  <si>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</si>
  <si>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</si>
  <si>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</si>
  <si>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</si>
  <si>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</si>
  <si>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</si>
  <si>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</si>
  <si>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</si>
  <si>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</si>
  <si>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</si>
  <si>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</si>
  <si>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</si>
  <si>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</si>
  <si>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</si>
  <si>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</si>
  <si>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</si>
  <si>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</si>
  <si>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</si>
  <si>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</si>
  <si>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</si>
  <si>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</si>
  <si>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</si>
  <si>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</si>
  <si>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</si>
  <si>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</si>
  <si>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</si>
  <si>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</si>
  <si>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</si>
  <si>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</si>
  <si>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</si>
  <si>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</si>
  <si>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</si>
  <si>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</si>
  <si>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</si>
  <si>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</si>
  <si>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</si>
  <si>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</si>
  <si>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</si>
  <si>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</si>
  <si>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</si>
  <si>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</si>
  <si>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</si>
  <si>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</si>
  <si>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</si>
  <si>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</si>
  <si>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</si>
  <si>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</si>
  <si>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</si>
  <si>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</si>
  <si>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</si>
  <si>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</si>
  <si>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</si>
  <si>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</si>
  <si>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</si>
  <si>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</si>
  <si>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</si>
  <si>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</si>
  <si>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</si>
  <si>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</si>
  <si>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</si>
  <si>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</si>
  <si>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</si>
  <si>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</si>
  <si>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</si>
  <si>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</si>
  <si>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</si>
  <si>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</si>
  <si>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</si>
  <si>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</si>
  <si>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</si>
  <si>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</si>
  <si>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</si>
  <si>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</si>
  <si>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</si>
  <si>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</si>
  <si>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</si>
  <si>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</si>
  <si>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</si>
  <si>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</si>
  <si>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</si>
  <si>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</si>
  <si>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</si>
  <si>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</si>
  <si>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</si>
  <si>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</si>
  <si>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</si>
  <si>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</si>
  <si>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</si>
  <si>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</si>
  <si>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</si>
  <si>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</si>
  <si>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</si>
  <si>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</si>
  <si>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</si>
  <si>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</si>
  <si>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</si>
  <si>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</si>
  <si>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</si>
  <si>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</si>
  <si>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</si>
  <si>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</si>
  <si>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</si>
  <si>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</si>
  <si>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</si>
  <si>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</si>
  <si>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</si>
  <si>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</si>
  <si>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</si>
  <si>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</si>
  <si>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</si>
  <si>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</si>
  <si>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</si>
  <si>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</si>
  <si>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</si>
  <si>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</si>
  <si>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</si>
  <si>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</si>
  <si>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</si>
  <si>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</si>
  <si>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</si>
  <si>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</si>
  <si>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</si>
  <si>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</si>
  <si>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</si>
  <si>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</si>
  <si>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</si>
  <si>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</si>
  <si>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</si>
  <si>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</si>
  <si>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</si>
  <si>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</si>
  <si>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</si>
  <si>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</si>
  <si>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</si>
  <si>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</si>
  <si>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</si>
  <si>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</si>
  <si>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</si>
  <si>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</si>
  <si>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</si>
  <si>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</si>
  <si>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</si>
  <si>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</si>
  <si>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</si>
  <si>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</si>
  <si>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</si>
  <si>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</si>
  <si>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</si>
  <si>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</si>
  <si>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</si>
  <si>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</si>
  <si>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</si>
  <si>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</si>
  <si>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</si>
  <si>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</si>
  <si>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</si>
  <si>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</si>
  <si>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</si>
  <si>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</si>
  <si>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</si>
  <si>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</si>
  <si>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</si>
  <si>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</si>
  <si>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</si>
  <si>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</si>
  <si>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</si>
  <si>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</si>
  <si>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</si>
  <si>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</si>
  <si>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</si>
  <si>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</si>
  <si>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</si>
  <si>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</si>
  <si>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</si>
  <si>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</si>
  <si>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</si>
  <si>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</si>
  <si>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</si>
  <si>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</si>
  <si>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</si>
  <si>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</si>
  <si>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</si>
  <si>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</si>
  <si>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</si>
  <si>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</si>
  <si>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</si>
  <si>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</si>
  <si>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</si>
  <si>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</si>
  <si>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</si>
  <si>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</si>
  <si>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</si>
  <si>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</si>
  <si>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</si>
  <si>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</si>
  <si>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</si>
  <si>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</si>
  <si>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</si>
  <si>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</si>
  <si>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</si>
  <si>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</si>
  <si>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</si>
  <si>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</si>
  <si>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</si>
  <si>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</si>
  <si>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</si>
  <si>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</si>
  <si>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</si>
  <si>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</si>
  <si>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</si>
  <si>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</si>
  <si>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</si>
  <si>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</si>
  <si>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</si>
  <si>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</si>
  <si>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</si>
  <si>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</si>
  <si>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</si>
  <si>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</si>
  <si>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</si>
  <si>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</si>
  <si>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</si>
  <si>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</si>
  <si>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</si>
  <si>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</si>
  <si>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</si>
  <si>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</si>
  <si>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</si>
  <si>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</si>
  <si>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</si>
  <si>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</si>
  <si>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</si>
  <si>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</si>
  <si>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</si>
  <si>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</si>
  <si>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</si>
  <si>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</si>
  <si>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</si>
  <si>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</si>
  <si>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</si>
  <si>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</si>
  <si>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</si>
  <si>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</si>
  <si>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</si>
  <si>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</si>
  <si>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</si>
  <si>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</si>
  <si>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</si>
  <si>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</si>
  <si>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</si>
  <si>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</si>
  <si>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</si>
  <si>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</si>
  <si>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</si>
  <si>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</si>
  <si>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</si>
  <si>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</si>
  <si>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</si>
  <si>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</si>
  <si>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</si>
  <si>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</si>
  <si>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</si>
  <si>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</si>
  <si>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</si>
  <si>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</si>
  <si>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</si>
  <si>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</si>
  <si>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</si>
  <si>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</si>
  <si>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</si>
  <si>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</si>
  <si>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</si>
  <si>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</si>
  <si>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</si>
  <si>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</si>
  <si>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</si>
  <si>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</si>
  <si>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</si>
  <si>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</si>
  <si>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</si>
  <si>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</si>
  <si>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</si>
  <si>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</si>
  <si>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</si>
  <si>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</si>
  <si>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</si>
  <si>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</si>
  <si>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</si>
  <si>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</si>
  <si>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</si>
  <si>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</si>
  <si>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</si>
  <si>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</si>
  <si>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</si>
  <si>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</si>
  <si>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</si>
  <si>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</si>
  <si>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</si>
  <si>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</si>
  <si>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</si>
  <si>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</si>
  <si>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</si>
  <si>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</si>
  <si>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</si>
  <si>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</si>
  <si>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</si>
  <si>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</si>
  <si>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</si>
  <si>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</si>
  <si>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</si>
  <si>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</si>
  <si>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</si>
  <si>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</si>
  <si>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</si>
  <si>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</si>
  <si>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</si>
  <si>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</si>
  <si>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</si>
  <si>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</si>
  <si>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</si>
  <si>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</si>
  <si>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</si>
  <si>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</si>
  <si>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</si>
  <si>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</si>
  <si>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</si>
  <si>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</si>
  <si>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</si>
  <si>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</si>
  <si>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</si>
  <si>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</si>
  <si>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</si>
  <si>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</si>
  <si>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</si>
  <si>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</si>
  <si>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</si>
  <si>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</si>
  <si>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</si>
  <si>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</si>
  <si>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</si>
  <si>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</si>
  <si>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</si>
  <si>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</si>
  <si>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</si>
  <si>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</si>
  <si>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</si>
  <si>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</si>
  <si>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</si>
  <si>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</si>
  <si>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</si>
  <si>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</si>
  <si>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</si>
  <si>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</si>
  <si>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</si>
  <si>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</si>
  <si>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</si>
  <si>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</si>
  <si>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</si>
  <si>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</si>
  <si>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</si>
  <si>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</si>
  <si>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</si>
  <si>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</si>
  <si>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</si>
  <si>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</si>
  <si>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</si>
  <si>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</si>
  <si>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</si>
  <si>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</si>
  <si>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</si>
  <si>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</si>
  <si>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</si>
  <si>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</si>
  <si>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</si>
  <si>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</si>
  <si>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</si>
  <si>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</si>
  <si>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</si>
  <si>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</si>
  <si>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</si>
  <si>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</si>
  <si>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</si>
  <si>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</si>
  <si>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</si>
  <si>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</si>
  <si>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</si>
  <si>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</si>
  <si>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</si>
  <si>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</si>
  <si>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</si>
  <si>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</si>
  <si>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</si>
  <si>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</si>
  <si>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</si>
  <si>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</si>
  <si>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</si>
  <si>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</si>
  <si>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</si>
  <si>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</si>
  <si>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</si>
  <si>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</si>
  <si>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</si>
  <si>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</si>
  <si>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</si>
  <si>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</si>
  <si>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</si>
  <si>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</si>
  <si>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</si>
  <si>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</si>
  <si>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</si>
  <si>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</si>
  <si>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</si>
  <si>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</si>
  <si>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</si>
  <si>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</si>
  <si>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</si>
  <si>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</si>
  <si>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</si>
  <si>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</si>
  <si>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</si>
  <si>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</si>
  <si>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</si>
  <si>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</si>
  <si>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</si>
  <si>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</si>
  <si>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</si>
  <si>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</si>
  <si>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</si>
  <si>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</si>
  <si>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</si>
  <si>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</si>
  <si>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</si>
  <si>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</si>
  <si>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</si>
  <si>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</si>
  <si>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</si>
  <si>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</si>
  <si>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</si>
  <si>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</si>
  <si>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</si>
  <si>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</si>
  <si>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</si>
  <si>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</si>
  <si>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</si>
  <si>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</si>
  <si>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</si>
  <si>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</si>
  <si>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</si>
  <si>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</si>
  <si>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</si>
  <si>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</si>
  <si>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</si>
  <si>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</si>
  <si>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</si>
  <si>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</si>
  <si>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</si>
  <si>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</si>
  <si>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</si>
  <si>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</si>
  <si>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</si>
  <si>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</si>
  <si>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</si>
  <si>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</si>
  <si>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</si>
  <si>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</si>
  <si>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</si>
  <si>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</si>
  <si>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</si>
  <si>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</si>
  <si>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</si>
  <si>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</si>
  <si>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</si>
  <si>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</si>
  <si>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</si>
  <si>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</si>
  <si>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</si>
  <si>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</si>
  <si>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</si>
  <si>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</si>
  <si>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</si>
  <si>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</si>
  <si>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</si>
  <si>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</si>
  <si>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</si>
  <si>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</si>
  <si>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</si>
  <si>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</si>
  <si>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</si>
  <si>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</si>
  <si>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</si>
  <si>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</si>
  <si>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</si>
  <si>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</si>
  <si>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</si>
  <si>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</si>
  <si>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</si>
  <si>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</si>
  <si>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</si>
  <si>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</si>
  <si>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</si>
  <si>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</si>
  <si>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</si>
  <si>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</si>
  <si>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</si>
  <si>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</si>
  <si>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</si>
  <si>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</si>
  <si>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</si>
  <si>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</si>
  <si>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</si>
  <si>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</si>
  <si>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</si>
  <si>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</si>
  <si>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</si>
  <si>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</si>
  <si>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</si>
  <si>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</si>
  <si>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</si>
  <si>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</si>
  <si>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</si>
  <si>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</si>
  <si>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</si>
  <si>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</si>
  <si>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</si>
  <si>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</si>
  <si>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</si>
  <si>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</si>
  <si>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</si>
  <si>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</si>
  <si>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</si>
  <si>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</si>
  <si>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</si>
  <si>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</si>
  <si>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</si>
  <si>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</si>
  <si>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</si>
  <si>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</si>
  <si>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</si>
  <si>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</si>
  <si>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</si>
  <si>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</si>
  <si>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</si>
  <si>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</si>
  <si>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</si>
  <si>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</si>
  <si>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</si>
  <si>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</si>
  <si>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</si>
  <si>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</si>
  <si>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</si>
  <si>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</si>
  <si>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</si>
  <si>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</si>
  <si>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</si>
  <si>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</si>
  <si>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</si>
  <si>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</si>
  <si>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</si>
  <si>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</si>
  <si>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</si>
  <si>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</si>
  <si>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</si>
  <si>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</si>
  <si>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</si>
  <si>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</si>
  <si>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</si>
  <si>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</si>
  <si>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</si>
  <si>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</si>
  <si>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</si>
  <si>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</si>
  <si>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</si>
  <si>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</si>
  <si>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</si>
  <si>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</si>
  <si>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</si>
  <si>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</si>
  <si>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</si>
  <si>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</si>
  <si>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</si>
  <si>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</si>
  <si>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</si>
  <si>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</si>
  <si>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</si>
  <si>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</si>
  <si>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</si>
  <si>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</si>
  <si>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</si>
  <si>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</si>
  <si>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</si>
  <si>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</si>
  <si>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</si>
  <si>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</si>
  <si>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</si>
  <si>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</si>
  <si>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</si>
  <si>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</si>
  <si>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</si>
  <si>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</si>
  <si>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</si>
  <si>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</si>
  <si>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</si>
  <si>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</si>
  <si>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</si>
  <si>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</si>
  <si>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</si>
  <si>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</si>
  <si>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</si>
  <si>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</si>
  <si>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</si>
  <si>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</si>
  <si>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</si>
  <si>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</si>
  <si>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</si>
  <si>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</si>
  <si>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</si>
  <si>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</si>
  <si>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</si>
  <si>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</si>
  <si>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</si>
  <si>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</si>
  <si>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</si>
  <si>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</si>
  <si>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</si>
  <si>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</si>
  <si>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</si>
  <si>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</si>
  <si>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</si>
  <si>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</si>
  <si>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</si>
  <si>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</si>
  <si>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</si>
  <si>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</si>
  <si>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</si>
  <si>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</si>
  <si>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</si>
  <si>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</si>
  <si>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</si>
  <si>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</si>
  <si>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</si>
  <si>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</si>
  <si>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</si>
  <si>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</si>
  <si>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</si>
  <si>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</si>
  <si>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</si>
  <si>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</si>
  <si>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</si>
  <si>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</si>
  <si>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</si>
  <si>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</si>
  <si>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</si>
  <si>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</si>
  <si>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</si>
  <si>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</si>
  <si>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</si>
  <si>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</si>
  <si>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</si>
  <si>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</si>
  <si>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</si>
  <si>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</si>
  <si>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</si>
  <si>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</si>
  <si>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</si>
  <si>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</si>
  <si>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</si>
  <si>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</si>
  <si>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</si>
  <si>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</si>
  <si>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</si>
  <si>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</si>
  <si>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</si>
  <si>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</si>
  <si>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</si>
  <si>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</si>
  <si>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</si>
  <si>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</si>
  <si>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</si>
  <si>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</si>
  <si>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</si>
  <si>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</si>
  <si>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</si>
  <si>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</si>
  <si>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</si>
  <si>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</si>
  <si>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</si>
  <si>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</si>
  <si>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</si>
  <si>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</si>
  <si>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</si>
  <si>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</si>
  <si>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</si>
  <si>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</si>
  <si>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</si>
  <si>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</si>
  <si>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</si>
  <si>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</si>
  <si>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</si>
  <si>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</si>
  <si>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</si>
  <si>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</si>
  <si>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</si>
  <si>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</si>
  <si>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</si>
  <si>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</si>
  <si>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</si>
  <si>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</si>
  <si>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</si>
  <si>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</si>
  <si>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</si>
  <si>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</si>
  <si>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</si>
  <si>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</si>
  <si>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</si>
  <si>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</si>
  <si>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</si>
  <si>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</si>
  <si>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</si>
  <si>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</si>
  <si>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</si>
  <si>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</si>
  <si>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</si>
  <si>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</si>
  <si>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</si>
  <si>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</si>
  <si>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</si>
  <si>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</si>
  <si>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</si>
  <si>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</si>
  <si>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</si>
  <si>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</si>
  <si>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</si>
  <si>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</si>
  <si>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</si>
  <si>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</si>
  <si>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</si>
  <si>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</si>
  <si>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</si>
  <si>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</si>
  <si>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</si>
  <si>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</si>
  <si>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</si>
  <si>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</si>
  <si>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</si>
  <si>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</si>
  <si>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</si>
  <si>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</si>
  <si>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</si>
  <si>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</si>
  <si>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</si>
  <si>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</si>
  <si>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</si>
  <si>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</si>
  <si>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</si>
  <si>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</si>
  <si>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</si>
  <si>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</si>
  <si>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</si>
  <si>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</si>
  <si>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</si>
  <si>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</si>
  <si>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</si>
  <si>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</si>
  <si>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</si>
  <si>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</si>
  <si>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</si>
  <si>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</si>
  <si>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</si>
  <si>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</si>
  <si>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</si>
  <si>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</si>
  <si>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</si>
  <si>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</si>
  <si>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</si>
  <si>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</si>
  <si>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</si>
  <si>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</si>
  <si>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</si>
  <si>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</si>
  <si>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</si>
  <si>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</si>
  <si>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</si>
  <si>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</si>
  <si>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</si>
  <si>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</si>
  <si>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</si>
  <si>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</si>
  <si>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</si>
  <si>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</si>
  <si>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</si>
  <si>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</si>
  <si>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</si>
  <si>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</si>
  <si>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</si>
  <si>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</si>
  <si>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</si>
  <si>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</si>
  <si>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</si>
  <si>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</si>
  <si>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</si>
  <si>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</si>
  <si>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</si>
  <si>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</si>
  <si>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</si>
  <si>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</si>
  <si>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</si>
  <si>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</si>
  <si>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</si>
  <si>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</si>
  <si>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</si>
  <si>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</si>
  <si>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</si>
  <si>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</si>
  <si>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</si>
  <si>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</si>
  <si>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</si>
  <si>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</si>
  <si>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</si>
  <si>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</si>
  <si>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</si>
  <si>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</si>
  <si>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</si>
  <si>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</si>
  <si>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</si>
  <si>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</si>
  <si>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</si>
  <si>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</si>
  <si>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</si>
  <si>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</si>
  <si>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</si>
  <si>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</si>
  <si>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</si>
  <si>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</si>
  <si>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</si>
  <si>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</si>
  <si>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</si>
  <si>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</si>
  <si>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</si>
  <si>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</si>
  <si>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</si>
  <si>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</si>
  <si>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</si>
  <si>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</si>
  <si>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</si>
  <si>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</si>
  <si>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</si>
  <si>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</si>
  <si>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</si>
  <si>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</si>
  <si>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</si>
  <si>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</si>
  <si>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</si>
  <si>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</si>
  <si>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</si>
  <si>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</si>
  <si>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</si>
  <si>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</si>
  <si>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</si>
  <si>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</si>
  <si>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</si>
  <si>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</si>
  <si>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</si>
  <si>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</si>
  <si>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</si>
  <si>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</si>
  <si>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</si>
  <si>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</si>
  <si>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</si>
  <si>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</si>
  <si>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</si>
  <si>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</si>
  <si>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</si>
  <si>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</si>
  <si>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</si>
  <si>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</si>
  <si>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</si>
  <si>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</si>
  <si>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</si>
  <si>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</si>
  <si>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</si>
  <si>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</si>
  <si>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</si>
  <si>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</si>
  <si>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</si>
  <si>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</si>
  <si>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</si>
  <si>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</si>
  <si>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</si>
  <si>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</si>
  <si>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</si>
  <si>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</si>
  <si>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</si>
  <si>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</si>
  <si>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</si>
  <si>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</si>
  <si>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</si>
  <si>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</si>
  <si>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</si>
  <si>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</si>
  <si>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</si>
  <si>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</si>
  <si>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</si>
  <si>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</si>
  <si>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</si>
  <si>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</si>
  <si>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</si>
  <si>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</si>
  <si>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</si>
  <si>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</si>
  <si>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</si>
  <si>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</si>
  <si>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</si>
  <si>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</si>
  <si>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</si>
  <si>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</si>
  <si>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</si>
  <si>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</si>
  <si>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</si>
  <si>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</si>
  <si>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</si>
  <si>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</si>
  <si>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</si>
  <si>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</si>
  <si>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</si>
  <si>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</si>
  <si>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</si>
  <si>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</si>
  <si>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</si>
  <si>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</si>
  <si>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</si>
  <si>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</si>
  <si>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</si>
  <si>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</si>
  <si>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</si>
  <si>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</si>
  <si>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</si>
  <si>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</si>
  <si>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</si>
  <si>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</si>
  <si>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</si>
  <si>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</si>
  <si>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</si>
  <si>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</si>
  <si>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</si>
  <si>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</si>
  <si>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</si>
  <si>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</si>
  <si>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</si>
  <si>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</si>
  <si>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</si>
  <si>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</si>
  <si>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</si>
  <si>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</si>
  <si>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</si>
  <si>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</si>
  <si>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</si>
  <si>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</si>
  <si>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</si>
  <si>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</si>
  <si>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</si>
  <si>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</si>
  <si>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</si>
  <si>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</si>
  <si>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</si>
  <si>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</si>
  <si>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</si>
  <si>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</si>
  <si>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</si>
  <si>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</si>
  <si>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</si>
  <si>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</si>
  <si>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</si>
  <si>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</si>
  <si>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</si>
  <si>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</si>
  <si>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</si>
  <si>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</si>
  <si>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</si>
  <si>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</si>
  <si>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</si>
  <si>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</si>
  <si>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</si>
  <si>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</si>
  <si>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</si>
  <si>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</si>
  <si>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</si>
  <si>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</si>
  <si>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</si>
  <si>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</si>
  <si>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</si>
  <si>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</si>
  <si>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</si>
  <si>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</si>
  <si>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</si>
  <si>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</si>
  <si>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</si>
  <si>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</si>
  <si>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</si>
  <si>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</si>
  <si>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</si>
  <si>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</si>
  <si>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</si>
  <si>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</si>
  <si>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</si>
  <si>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</si>
  <si>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</si>
  <si>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</si>
  <si>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</si>
  <si>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</si>
  <si>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</si>
  <si>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</si>
  <si>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</si>
  <si>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</si>
  <si>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</si>
  <si>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</si>
  <si>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</si>
  <si>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</si>
  <si>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</si>
  <si>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</si>
  <si>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</si>
  <si>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</si>
  <si>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</si>
  <si>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</si>
  <si>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</si>
  <si>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</si>
  <si>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</si>
  <si>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</si>
  <si>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</si>
  <si>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</si>
  <si>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</si>
  <si>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</si>
  <si>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</si>
  <si>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</si>
  <si>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</si>
  <si>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</si>
  <si>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</si>
  <si>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</si>
  <si>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</si>
  <si>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</si>
  <si>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</si>
  <si>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</si>
  <si>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</si>
  <si>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</si>
  <si>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</si>
  <si>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</si>
  <si>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</si>
  <si>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</si>
  <si>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</si>
  <si>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</si>
  <si>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</si>
  <si>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</si>
  <si>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</si>
  <si>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</si>
  <si>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</si>
  <si>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</si>
  <si>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</si>
  <si>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</si>
  <si>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</si>
  <si>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</si>
  <si>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</si>
  <si>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</si>
  <si>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</si>
  <si>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</si>
  <si>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</si>
  <si>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</si>
  <si>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</si>
  <si>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</si>
  <si>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</si>
  <si>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</si>
  <si>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</si>
  <si>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</si>
  <si>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</si>
  <si>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</si>
  <si>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</si>
  <si>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</si>
  <si>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</si>
  <si>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</si>
  <si>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</si>
  <si>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</si>
  <si>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</si>
  <si>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</si>
  <si>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</si>
  <si>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</si>
  <si>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</si>
  <si>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</si>
  <si>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</si>
  <si>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</si>
  <si>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</si>
  <si>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</si>
  <si>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</si>
  <si>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</si>
  <si>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</si>
  <si>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</si>
  <si>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</si>
  <si>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</si>
  <si>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</si>
  <si>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</si>
  <si>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</si>
  <si>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</si>
  <si>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</si>
  <si>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</si>
  <si>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</si>
  <si>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</si>
  <si>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</si>
  <si>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</si>
  <si>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</si>
  <si>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</si>
  <si>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</si>
  <si>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</si>
  <si>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</si>
  <si>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</si>
  <si>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</si>
  <si>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</si>
  <si>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</si>
  <si>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</si>
  <si>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</si>
  <si>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</si>
  <si>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</si>
  <si>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</si>
  <si>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</si>
  <si>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</si>
  <si>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</si>
  <si>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</si>
  <si>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</si>
  <si>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</si>
  <si>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</si>
  <si>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</si>
  <si>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</si>
  <si>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</si>
  <si>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</si>
  <si>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</si>
  <si>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</si>
  <si>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</si>
  <si>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</si>
  <si>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</si>
  <si>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</si>
  <si>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</si>
  <si>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</si>
  <si>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</si>
  <si>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</si>
  <si>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</si>
  <si>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</si>
  <si>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</si>
  <si>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</si>
  <si>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</si>
  <si>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</si>
  <si>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</si>
  <si>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</si>
  <si>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</si>
  <si>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</si>
  <si>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</si>
  <si>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</si>
  <si>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</si>
  <si>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</si>
  <si>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</si>
  <si>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</si>
  <si>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</si>
  <si>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</si>
  <si>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</si>
  <si>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</si>
  <si>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</si>
  <si>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</si>
  <si>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</si>
  <si>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</si>
  <si>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</si>
  <si>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</si>
  <si>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</si>
  <si>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</si>
  <si>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</si>
  <si>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</si>
  <si>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</si>
  <si>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</si>
  <si>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</si>
  <si>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</si>
  <si>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</si>
  <si>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</si>
  <si>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</si>
  <si>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</si>
  <si>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</si>
  <si>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</si>
  <si>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</si>
  <si>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</si>
  <si>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</si>
  <si>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</si>
  <si>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</si>
  <si>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</si>
  <si>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</si>
  <si>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</si>
  <si>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</si>
  <si>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</si>
  <si>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</si>
  <si>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</si>
  <si>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</si>
  <si>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</si>
  <si>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</si>
  <si>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</si>
  <si>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</si>
  <si>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</si>
  <si>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</si>
  <si>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</si>
  <si>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</si>
  <si>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</si>
  <si>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</si>
  <si>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</si>
  <si>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</si>
  <si>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</si>
  <si>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</si>
  <si>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</si>
  <si>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</si>
  <si>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</si>
  <si>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</si>
  <si>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</si>
  <si>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</si>
  <si>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</si>
  <si>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</si>
  <si>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</si>
  <si>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</si>
  <si>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</si>
  <si>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</si>
  <si>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</si>
  <si>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</si>
  <si>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</si>
  <si>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</si>
  <si>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</si>
  <si>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</si>
  <si>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</si>
  <si>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</si>
  <si>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</si>
  <si>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</si>
  <si>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</si>
  <si>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</si>
  <si>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</si>
  <si>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</si>
  <si>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</si>
  <si>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</si>
  <si>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</si>
  <si>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</si>
  <si>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</si>
  <si>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</si>
  <si>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</si>
  <si>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</si>
  <si>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</si>
  <si>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</si>
  <si>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</si>
  <si>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</si>
  <si>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</si>
  <si>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</si>
  <si>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</si>
  <si>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</si>
  <si>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</si>
  <si>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</si>
  <si>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</si>
  <si>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</si>
  <si>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</si>
  <si>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</si>
  <si>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</si>
  <si>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</si>
  <si>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</si>
  <si>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</si>
  <si>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</si>
  <si>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</si>
  <si>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</si>
  <si>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</si>
  <si>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</si>
  <si>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</si>
  <si>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</si>
  <si>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</si>
  <si>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</si>
  <si>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</si>
  <si>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</si>
  <si>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</si>
  <si>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</si>
  <si>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</si>
  <si>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</si>
  <si>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</si>
  <si>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</si>
  <si>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</si>
  <si>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</si>
  <si>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</si>
  <si>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</si>
  <si>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</si>
  <si>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</si>
  <si>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</si>
  <si>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</si>
  <si>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</si>
  <si>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</si>
  <si>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</si>
  <si>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</si>
  <si>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</si>
  <si>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</si>
  <si>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</si>
  <si>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</si>
  <si>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</si>
  <si>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</si>
  <si>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</si>
  <si>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</si>
  <si>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</si>
  <si>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</si>
  <si>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</si>
  <si>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</si>
  <si>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</si>
  <si>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</si>
  <si>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</si>
  <si>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</si>
  <si>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</si>
  <si>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</si>
  <si>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</si>
  <si>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</si>
  <si>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</si>
  <si>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</si>
  <si>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</si>
  <si>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</si>
  <si>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</si>
  <si>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</si>
  <si>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</si>
  <si>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</si>
  <si>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</si>
  <si>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</si>
  <si>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</si>
  <si>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</si>
  <si>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</si>
  <si>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</si>
  <si>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</si>
  <si>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</si>
  <si>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</si>
  <si>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</si>
  <si>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</si>
  <si>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</si>
  <si>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</si>
  <si>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</si>
  <si>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</si>
  <si>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</si>
  <si>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</si>
  <si>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</si>
  <si>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</si>
  <si>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</si>
  <si>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</si>
  <si>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</si>
  <si>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</si>
  <si>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</si>
  <si>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</si>
  <si>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</si>
  <si>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</si>
  <si>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</si>
  <si>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</si>
  <si>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</si>
  <si>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</si>
  <si>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</si>
  <si>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</si>
  <si>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</si>
  <si>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</si>
  <si>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</si>
  <si>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</si>
  <si>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</si>
  <si>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</si>
  <si>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</si>
  <si>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</si>
  <si>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</si>
  <si>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</si>
  <si>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</si>
  <si>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</si>
  <si>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</si>
  <si>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</si>
  <si>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</si>
  <si>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</si>
  <si>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</si>
  <si>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</si>
  <si>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</si>
  <si>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</si>
  <si>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</si>
  <si>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</si>
  <si>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</si>
  <si>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</si>
  <si>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</si>
  <si>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</si>
  <si>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</si>
  <si>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</si>
  <si>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</si>
  <si>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</si>
  <si>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</si>
  <si>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</si>
  <si>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</si>
  <si>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</si>
  <si>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</si>
  <si>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</si>
  <si>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</si>
  <si>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</si>
  <si>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</si>
  <si>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</si>
  <si>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</si>
  <si>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</si>
  <si>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</si>
  <si>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</si>
  <si>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</si>
  <si>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</si>
  <si>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</si>
  <si>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</si>
  <si>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</si>
  <si>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</si>
  <si>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</si>
  <si>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</si>
  <si>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</si>
  <si>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</si>
  <si>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</si>
  <si>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</si>
  <si>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</si>
  <si>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</si>
  <si>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</si>
  <si>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</si>
  <si>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</si>
  <si>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</si>
  <si>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</si>
  <si>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</si>
  <si>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</si>
  <si>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</si>
  <si>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</si>
  <si>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</si>
  <si>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</si>
  <si>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</si>
  <si>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</si>
  <si>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</si>
  <si>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</si>
  <si>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</si>
  <si>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</si>
  <si>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</si>
  <si>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</si>
  <si>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</si>
  <si>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</si>
  <si>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</si>
  <si>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</si>
  <si>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</si>
  <si>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</si>
  <si>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</si>
  <si>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</si>
  <si>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</si>
  <si>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</si>
  <si>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</si>
  <si>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</si>
  <si>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</si>
  <si>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</si>
  <si>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</si>
  <si>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</si>
  <si>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</si>
  <si>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</si>
  <si>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</si>
  <si>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</si>
  <si>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</si>
  <si>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</si>
  <si>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</si>
  <si>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</si>
  <si>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</si>
  <si>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</si>
  <si>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</si>
  <si>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</si>
  <si>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</si>
  <si>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</si>
  <si>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</si>
  <si>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</si>
  <si>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</si>
  <si>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</si>
  <si>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</si>
  <si>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</si>
  <si>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</si>
  <si>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</si>
  <si>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</si>
  <si>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</si>
  <si>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</si>
  <si>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</si>
  <si>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</si>
  <si>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</si>
  <si>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</si>
  <si>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</si>
  <si>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</si>
  <si>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</si>
  <si>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</si>
  <si>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</si>
  <si>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</si>
  <si>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</si>
  <si>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</si>
  <si>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</si>
  <si>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</si>
  <si>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</si>
  <si>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</si>
  <si>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</si>
  <si>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</si>
  <si>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</si>
  <si>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</si>
  <si>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</si>
  <si>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</si>
  <si>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</si>
  <si>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</si>
  <si>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</si>
  <si>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</si>
  <si>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</si>
  <si>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</si>
  <si>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</si>
  <si>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</si>
  <si>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</si>
  <si>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</si>
  <si>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</si>
  <si>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</si>
  <si>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</si>
  <si>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</si>
  <si>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</si>
  <si>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</si>
  <si>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</si>
  <si>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</si>
  <si>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</si>
  <si>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</si>
  <si>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</si>
  <si>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</si>
  <si>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</si>
  <si>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</si>
  <si>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</si>
  <si>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</si>
  <si>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</si>
  <si>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</si>
  <si>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</si>
  <si>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</si>
  <si>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</si>
  <si>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</si>
  <si>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</si>
  <si>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</si>
  <si>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</si>
  <si>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</si>
  <si>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</si>
  <si>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</si>
  <si>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</si>
  <si>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</si>
  <si>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</si>
  <si>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</si>
  <si>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</si>
  <si>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</si>
  <si>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</si>
  <si>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</si>
  <si>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</si>
  <si>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</si>
  <si>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</si>
  <si>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</si>
  <si>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</si>
  <si>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</si>
  <si>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</si>
  <si>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</si>
  <si>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</si>
  <si>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</si>
  <si>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</si>
  <si>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</si>
  <si>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</si>
  <si>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</si>
  <si>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</si>
  <si>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</si>
  <si>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</si>
  <si>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</si>
  <si>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</si>
  <si>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</si>
  <si>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</si>
  <si>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</si>
  <si>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</si>
  <si>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</si>
  <si>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</si>
  <si>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</si>
  <si>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</si>
  <si>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</si>
  <si>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</si>
  <si>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</si>
  <si>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</si>
  <si>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</si>
  <si>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</si>
  <si>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</si>
  <si>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</si>
  <si>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</si>
  <si>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</si>
  <si>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</si>
  <si>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</si>
  <si>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</si>
  <si>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</si>
  <si>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</si>
  <si>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</si>
  <si>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</si>
  <si>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</si>
  <si>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</si>
  <si>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</si>
  <si>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</si>
  <si>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</si>
  <si>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</si>
  <si>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</si>
  <si>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</si>
  <si>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</si>
  <si>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</si>
  <si>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</si>
  <si>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</si>
  <si>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</si>
  <si>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</si>
  <si>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</si>
  <si>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</si>
  <si>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</si>
  <si>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</si>
  <si>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</si>
  <si>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</si>
  <si>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</si>
  <si>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</si>
  <si>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</si>
  <si>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</si>
  <si>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</si>
  <si>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</si>
  <si>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</si>
  <si>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</si>
  <si>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</si>
  <si>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</si>
  <si>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</si>
  <si>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</si>
  <si>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</si>
  <si>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</si>
  <si>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</si>
  <si>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</si>
  <si>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</si>
  <si>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</si>
  <si>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</si>
  <si>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</si>
  <si>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</si>
  <si>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</si>
  <si>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</si>
  <si>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</si>
  <si>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</si>
  <si>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</si>
  <si>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</si>
  <si>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</si>
  <si>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</si>
  <si>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</si>
  <si>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</si>
  <si>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</si>
  <si>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</si>
  <si>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</si>
  <si>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</si>
  <si>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</si>
  <si>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</si>
  <si>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</si>
  <si>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</si>
  <si>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</si>
  <si>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</si>
  <si>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</si>
  <si>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</si>
  <si>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</si>
  <si>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</si>
  <si>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</si>
  <si>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</si>
  <si>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</si>
  <si>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</si>
  <si>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</si>
  <si>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</si>
  <si>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</si>
  <si>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</si>
  <si>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</si>
  <si>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</si>
  <si>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</si>
  <si>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</si>
  <si>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</si>
  <si>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</si>
  <si>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</si>
  <si>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</si>
  <si>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</si>
  <si>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</si>
  <si>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</si>
  <si>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</si>
  <si>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</si>
  <si>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</si>
  <si>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</si>
  <si>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</si>
  <si>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</si>
  <si>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</si>
  <si>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</si>
  <si>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</si>
  <si>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</si>
  <si>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</si>
  <si>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</si>
  <si>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</si>
  <si>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</si>
  <si>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</si>
  <si>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</si>
  <si>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</si>
  <si>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</si>
  <si>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</si>
  <si>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</si>
  <si>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</si>
  <si>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</si>
  <si>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</si>
  <si>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</si>
  <si>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</si>
  <si>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</si>
  <si>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</si>
  <si>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</si>
  <si>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</si>
  <si>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</si>
  <si>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</si>
  <si>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</si>
  <si>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</si>
  <si>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</si>
  <si>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</si>
  <si>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</si>
  <si>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</si>
  <si>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</si>
  <si>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</si>
  <si>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</si>
  <si>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</si>
  <si>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</si>
  <si>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</si>
  <si>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</si>
  <si>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</si>
  <si>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</si>
  <si>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</si>
  <si>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</si>
  <si>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</si>
  <si>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</si>
  <si>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</si>
  <si>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</si>
  <si>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</si>
  <si>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</si>
  <si>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</si>
  <si>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</si>
  <si>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</si>
  <si>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</si>
  <si>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</si>
  <si>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</si>
  <si>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</si>
  <si>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</si>
  <si>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</si>
  <si>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</si>
  <si>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</si>
  <si>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</si>
  <si>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</si>
  <si>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</si>
  <si>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</si>
  <si>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</si>
  <si>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</si>
  <si>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</si>
  <si>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</si>
  <si>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</si>
  <si>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</si>
  <si>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</si>
  <si>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</si>
  <si>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</si>
  <si>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</si>
  <si>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</si>
  <si>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</si>
  <si>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</si>
  <si>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</si>
  <si>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</si>
  <si>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</si>
  <si>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</si>
  <si>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</si>
  <si>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</si>
  <si>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</si>
  <si>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</si>
  <si>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</si>
  <si>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</si>
  <si>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</si>
  <si>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</si>
  <si>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</si>
  <si>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</si>
  <si>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</si>
  <si>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</si>
  <si>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</si>
  <si>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</si>
  <si>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</si>
  <si>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</si>
  <si>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</si>
  <si>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</si>
  <si>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</si>
  <si>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</si>
  <si>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</si>
  <si>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</si>
  <si>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</si>
  <si>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</si>
  <si>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</si>
  <si>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</si>
  <si>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</si>
  <si>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</si>
  <si>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</si>
  <si>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</si>
  <si>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</si>
  <si>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</si>
  <si>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</si>
  <si>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</si>
  <si>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</si>
  <si>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</si>
  <si>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</si>
  <si>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</si>
  <si>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</si>
  <si>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</si>
  <si>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</si>
  <si>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</si>
  <si>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</si>
  <si>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</si>
  <si>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</si>
  <si>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</si>
  <si>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</si>
  <si>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</si>
  <si>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</si>
  <si>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</si>
  <si>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</si>
  <si>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</si>
  <si>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</si>
  <si>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</si>
  <si>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</si>
  <si>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</si>
  <si>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</si>
  <si>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</si>
  <si>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</si>
  <si>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</si>
  <si>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</si>
  <si>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</si>
  <si>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</si>
  <si>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</si>
  <si>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</si>
  <si>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</si>
  <si>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</si>
  <si>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</si>
  <si>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</si>
  <si>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</si>
  <si>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</si>
  <si>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</si>
  <si>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</si>
  <si>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</si>
  <si>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</si>
  <si>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</si>
  <si>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</si>
  <si>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</si>
  <si>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</si>
  <si>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</si>
  <si>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</si>
  <si>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</si>
  <si>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</si>
  <si>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</si>
  <si>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</si>
  <si>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</si>
  <si>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</si>
  <si>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</si>
  <si>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</si>
  <si>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</si>
  <si>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</si>
  <si>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</si>
  <si>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</si>
  <si>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</si>
  <si>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</si>
  <si>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</si>
  <si>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</si>
  <si>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</si>
  <si>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</si>
  <si>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</si>
  <si>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</si>
  <si>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</si>
  <si>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</si>
  <si>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</si>
  <si>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</si>
  <si>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</si>
  <si>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</si>
  <si>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</si>
  <si>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</si>
  <si>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</si>
  <si>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</si>
  <si>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</si>
  <si>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</si>
  <si>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</si>
  <si>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</si>
  <si>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</si>
  <si>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</si>
  <si>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</si>
  <si>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</si>
  <si>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</si>
  <si>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</si>
  <si>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</si>
  <si>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</si>
  <si>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</si>
  <si>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</si>
  <si>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</si>
  <si>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</si>
  <si>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</si>
  <si>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</si>
  <si>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</si>
  <si>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</si>
  <si>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</si>
  <si>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</si>
  <si>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</si>
  <si>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</si>
  <si>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</si>
  <si>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</si>
  <si>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</si>
  <si>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</si>
  <si>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</si>
  <si>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</si>
  <si>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</si>
  <si>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</si>
  <si>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</si>
  <si>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</si>
  <si>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</si>
  <si>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</si>
  <si>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</si>
  <si>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</si>
  <si>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</si>
  <si>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</si>
  <si>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</si>
  <si>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</si>
  <si>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</si>
  <si>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</si>
  <si>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</si>
  <si>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</si>
  <si>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</si>
  <si>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</si>
  <si>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</si>
  <si>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</si>
  <si>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</si>
  <si>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</si>
  <si>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</si>
  <si>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</si>
  <si>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</si>
  <si>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</si>
  <si>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</si>
  <si>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</si>
  <si>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</si>
  <si>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</si>
  <si>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</si>
  <si>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</si>
  <si>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</si>
  <si>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</si>
  <si>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</si>
  <si>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</si>
  <si>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</si>
  <si>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</si>
  <si>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</si>
  <si>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</si>
  <si>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</si>
  <si>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</si>
  <si>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</si>
  <si>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</si>
  <si>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</si>
  <si>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</si>
  <si>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</si>
  <si>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</si>
  <si>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</si>
  <si>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</si>
  <si>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</si>
  <si>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</si>
  <si>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</si>
  <si>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</si>
  <si>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</si>
  <si>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</si>
  <si>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</si>
  <si>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</si>
  <si>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</si>
  <si>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</si>
  <si>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</si>
  <si>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</si>
  <si>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</si>
  <si>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</si>
  <si>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</si>
  <si>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</si>
  <si>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</si>
  <si>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</si>
  <si>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</si>
  <si>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</si>
  <si>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</si>
  <si>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</si>
  <si>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</si>
  <si>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</si>
  <si>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</si>
  <si>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</si>
  <si>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</si>
  <si>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</si>
  <si>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</si>
  <si>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</si>
  <si>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</si>
  <si>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</si>
  <si>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</si>
  <si>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</si>
  <si>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</si>
  <si>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</si>
  <si>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</si>
  <si>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</si>
  <si>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</si>
  <si>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</si>
  <si>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</si>
  <si>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</si>
  <si>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</si>
  <si>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</si>
  <si>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</si>
  <si>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</si>
  <si>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</si>
  <si>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</si>
  <si>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</si>
  <si>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</si>
  <si>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</si>
  <si>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</si>
  <si>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</si>
  <si>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</si>
  <si>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</si>
  <si>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</si>
  <si>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</si>
  <si>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</si>
  <si>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</si>
  <si>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</si>
  <si>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</si>
  <si>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</si>
  <si>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</si>
  <si>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</si>
  <si>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</si>
  <si>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</si>
  <si>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</si>
  <si>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</si>
  <si>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</si>
  <si>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</si>
  <si>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</si>
  <si>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</si>
  <si>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</si>
  <si>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</si>
  <si>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</si>
  <si>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</si>
  <si>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</si>
  <si>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</si>
  <si>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</si>
  <si>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</si>
  <si>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</si>
  <si>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</si>
  <si>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</si>
  <si>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</si>
  <si>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</si>
  <si>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</si>
  <si>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</si>
  <si>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</si>
  <si>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</si>
  <si>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</si>
  <si>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</si>
  <si>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</si>
  <si>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</si>
  <si>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</si>
  <si>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</si>
  <si>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</si>
  <si>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</si>
  <si>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</si>
  <si>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</si>
  <si>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</si>
  <si>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</si>
  <si>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</si>
  <si>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</si>
  <si>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</si>
  <si>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</si>
  <si>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</si>
  <si>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</si>
  <si>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</si>
  <si>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</si>
  <si>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</si>
  <si>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</si>
  <si>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</si>
  <si>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</si>
  <si>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</si>
  <si>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</si>
  <si>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</si>
  <si>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</si>
  <si>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</si>
  <si>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</si>
  <si>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</si>
  <si>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</si>
  <si>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</si>
  <si>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</si>
  <si>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</si>
  <si>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</si>
  <si>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</si>
  <si>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</si>
  <si>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</si>
  <si>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</si>
  <si>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</si>
  <si>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</si>
  <si>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</si>
  <si>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</si>
  <si>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</si>
  <si>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</si>
  <si>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</si>
  <si>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</si>
  <si>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</si>
  <si>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</si>
  <si>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</si>
  <si>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</si>
  <si>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</si>
  <si>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</si>
  <si>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</si>
  <si>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</si>
  <si>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</si>
  <si>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</si>
  <si>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</si>
  <si>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</si>
  <si>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</si>
  <si>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</si>
  <si>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</si>
  <si>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</si>
  <si>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</si>
  <si>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</si>
  <si>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</si>
  <si>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</si>
  <si>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</si>
  <si>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</si>
  <si>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</si>
  <si>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</si>
  <si>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</si>
  <si>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</si>
  <si>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</si>
  <si>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</si>
  <si>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</si>
  <si>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</si>
  <si>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</si>
  <si>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</si>
  <si>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</si>
  <si>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</si>
  <si>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</si>
  <si>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</si>
  <si>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</si>
  <si>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</si>
  <si>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</si>
  <si>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</si>
  <si>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</si>
  <si>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</si>
  <si>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</si>
  <si>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</si>
  <si>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</si>
  <si>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</si>
  <si>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</si>
  <si>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</si>
  <si>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</si>
  <si>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</si>
  <si>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</si>
  <si>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</si>
  <si>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</si>
  <si>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</si>
  <si>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</si>
  <si>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</si>
  <si>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</si>
  <si>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</si>
  <si>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</si>
  <si>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</si>
  <si>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</si>
  <si>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</si>
  <si>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</si>
  <si>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</si>
  <si>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</si>
  <si>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</si>
  <si>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</si>
  <si>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</si>
  <si>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</si>
  <si>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</si>
  <si>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</si>
  <si>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</si>
  <si>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</si>
  <si>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</si>
  <si>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</si>
  <si>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</si>
  <si>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</si>
  <si>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</si>
  <si>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</si>
  <si>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</si>
  <si>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</si>
  <si>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</si>
  <si>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</si>
  <si>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</si>
  <si>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</si>
  <si>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</si>
  <si>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</si>
  <si>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</si>
  <si>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</si>
  <si>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</si>
  <si>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</si>
  <si>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</si>
  <si>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</si>
  <si>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</si>
  <si>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</si>
  <si>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</si>
  <si>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</si>
  <si>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</si>
  <si>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</si>
  <si>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</si>
  <si>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</si>
  <si>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</si>
  <si>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</si>
  <si>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</si>
  <si>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</si>
  <si>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</si>
  <si>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</si>
  <si>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</si>
  <si>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</si>
  <si>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</si>
  <si>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</si>
  <si>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</si>
  <si>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</si>
  <si>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</si>
  <si>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</si>
  <si>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</si>
  <si>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</si>
  <si>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</si>
  <si>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</si>
  <si>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</si>
  <si>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</si>
  <si>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</si>
  <si>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</si>
  <si>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</si>
  <si>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</si>
  <si>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</si>
  <si>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</si>
  <si>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</si>
  <si>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</si>
  <si>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</si>
  <si>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</si>
  <si>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</si>
  <si>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</si>
  <si>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</si>
  <si>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</si>
  <si>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</si>
  <si>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</si>
  <si>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</si>
  <si>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</si>
  <si>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</si>
  <si>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</si>
  <si>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</si>
  <si>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</si>
  <si>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</si>
  <si>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</si>
  <si>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</si>
  <si>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</si>
  <si>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</si>
  <si>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</si>
  <si>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</si>
  <si>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</si>
  <si>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</si>
  <si>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</si>
  <si>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</si>
  <si>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</si>
  <si>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</si>
  <si>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</si>
  <si>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</si>
  <si>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</si>
  <si>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</si>
  <si>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</si>
  <si>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</si>
  <si>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</si>
  <si>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</si>
  <si>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</si>
  <si>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</si>
  <si>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</si>
  <si>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</si>
  <si>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</si>
  <si>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</si>
  <si>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</si>
  <si>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</si>
  <si>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</si>
  <si>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</si>
  <si>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</si>
  <si>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</si>
  <si>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</si>
  <si>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</si>
  <si>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</si>
  <si>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</si>
  <si>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</si>
  <si>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</si>
  <si>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</si>
  <si>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</si>
  <si>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</si>
  <si>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</si>
  <si>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</si>
  <si>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</si>
  <si>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</si>
  <si>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</si>
  <si>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</si>
  <si>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</si>
  <si>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</si>
  <si>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</si>
  <si>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</si>
  <si>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</si>
  <si>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</si>
  <si>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</si>
  <si>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</si>
  <si>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</si>
  <si>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</si>
  <si>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</si>
  <si>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</si>
  <si>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</si>
  <si>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</si>
  <si>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</si>
  <si>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</si>
  <si>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</si>
  <si>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</si>
  <si>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</si>
  <si>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</si>
  <si>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</si>
  <si>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</si>
  <si>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</si>
  <si>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</si>
  <si>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</si>
  <si>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</si>
  <si>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</si>
  <si>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</si>
  <si>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</si>
  <si>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</si>
  <si>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</si>
  <si>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</si>
  <si>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</si>
  <si>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</si>
  <si>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</si>
  <si>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</si>
  <si>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</si>
  <si>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</si>
  <si>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</si>
  <si>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</si>
  <si>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</si>
  <si>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</si>
  <si>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</si>
  <si>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</si>
  <si>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</si>
  <si>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</si>
  <si>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</si>
  <si>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</si>
  <si>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</si>
  <si>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</si>
  <si>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</si>
  <si>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</si>
  <si>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</si>
  <si>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</si>
  <si>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</si>
  <si>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</si>
  <si>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</si>
  <si>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</si>
  <si>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</si>
  <si>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</si>
  <si>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</si>
  <si>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</si>
  <si>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</si>
  <si>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</si>
  <si>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</si>
  <si>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</si>
  <si>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</si>
  <si>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</si>
  <si>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</si>
  <si>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</si>
  <si>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</si>
  <si>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</si>
  <si>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</si>
  <si>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</si>
  <si>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</si>
  <si>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</si>
  <si>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</si>
  <si>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</si>
  <si>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</si>
  <si>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</si>
  <si>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</si>
  <si>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</si>
  <si>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</si>
  <si>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</si>
  <si>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</si>
  <si>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</si>
  <si>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</si>
  <si>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</si>
  <si>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</si>
  <si>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</si>
  <si>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</si>
  <si>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</si>
  <si>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</si>
  <si>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</si>
  <si>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</si>
  <si>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</si>
  <si>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</si>
  <si>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</si>
  <si>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</si>
  <si>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</si>
  <si>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</si>
  <si>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</si>
  <si>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</si>
  <si>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</si>
  <si>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</si>
  <si>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</si>
  <si>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</si>
  <si>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</si>
  <si>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</si>
  <si>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</si>
  <si>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</si>
  <si>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</si>
  <si>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</si>
  <si>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</si>
  <si>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</si>
  <si>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</si>
  <si>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</si>
  <si>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</si>
  <si>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</si>
  <si>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</si>
  <si>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</si>
  <si>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</si>
  <si>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</si>
  <si>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</si>
  <si>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</si>
  <si>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</si>
  <si>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</si>
  <si>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</si>
  <si>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</si>
  <si>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</si>
  <si>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</si>
  <si>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</si>
  <si>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</si>
  <si>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</si>
  <si>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</si>
  <si>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</si>
  <si>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</si>
  <si>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</si>
  <si>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</si>
  <si>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</si>
  <si>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</si>
  <si>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</si>
  <si>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</si>
  <si>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</si>
  <si>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</si>
  <si>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</si>
  <si>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</si>
  <si>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</si>
  <si>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</si>
  <si>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</si>
  <si>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</si>
  <si>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</si>
  <si>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</si>
  <si>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</si>
  <si>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</si>
  <si>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</si>
  <si>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</si>
  <si>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</si>
  <si>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</si>
  <si>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</si>
  <si>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</si>
  <si>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</si>
  <si>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</si>
  <si>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</si>
  <si>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</si>
  <si>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</si>
  <si>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</si>
  <si>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</si>
  <si>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</si>
  <si>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</si>
  <si>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</si>
  <si>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</si>
  <si>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</si>
  <si>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</si>
  <si>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</si>
  <si>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</si>
  <si>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</si>
  <si>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</si>
  <si>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</si>
  <si>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</si>
  <si>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</si>
  <si>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</si>
  <si>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</si>
  <si>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</si>
  <si>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</si>
  <si>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</si>
  <si>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</si>
  <si>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</si>
  <si>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</si>
  <si>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</si>
  <si>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</si>
  <si>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</si>
  <si>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</si>
  <si>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</si>
  <si>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</si>
  <si>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</si>
  <si>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</si>
  <si>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</si>
  <si>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</si>
  <si>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</si>
  <si>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</si>
  <si>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</si>
  <si>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</si>
  <si>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</si>
  <si>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</si>
  <si>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</si>
  <si>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</si>
  <si>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</si>
  <si>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</si>
  <si>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</si>
  <si>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</si>
  <si>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</si>
  <si>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</si>
  <si>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</si>
  <si>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</si>
  <si>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</si>
  <si>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</si>
  <si>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</si>
  <si>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</si>
  <si>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</si>
  <si>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</si>
  <si>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</si>
  <si>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</si>
  <si>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</si>
  <si>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</si>
  <si>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</si>
  <si>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</si>
  <si>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</si>
  <si>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</si>
  <si>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</si>
  <si>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</si>
  <si>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</si>
  <si>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</si>
  <si>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</si>
  <si>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</si>
  <si>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</si>
  <si>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</si>
  <si>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</si>
  <si>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</si>
  <si>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</si>
  <si>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</si>
  <si>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</si>
  <si>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</si>
  <si>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</si>
  <si>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</si>
  <si>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</si>
  <si>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</si>
  <si>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</si>
  <si>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</si>
  <si>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</si>
  <si>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</si>
  <si>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</si>
  <si>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</si>
  <si>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</si>
  <si>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</si>
  <si>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</si>
  <si>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</si>
  <si>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</si>
  <si>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</si>
  <si>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</si>
  <si>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</si>
  <si>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</si>
  <si>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</si>
  <si>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</si>
  <si>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</si>
  <si>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</si>
  <si>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</si>
  <si>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</si>
  <si>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</si>
  <si>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</si>
  <si>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</si>
  <si>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</si>
  <si>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</si>
  <si>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</si>
  <si>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</si>
  <si>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</si>
  <si>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</si>
  <si>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</si>
  <si>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</si>
  <si>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</si>
  <si>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</si>
  <si>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</si>
  <si>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</si>
  <si>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</si>
  <si>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</si>
  <si>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</si>
  <si>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</si>
  <si>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</si>
  <si>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</si>
  <si>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</si>
  <si>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</si>
  <si>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</si>
  <si>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</si>
  <si>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</si>
  <si>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</si>
  <si>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</si>
  <si>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</si>
  <si>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</si>
  <si>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</si>
  <si>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</si>
  <si>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</si>
  <si>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</si>
  <si>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</si>
  <si>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</si>
  <si>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</si>
  <si>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</si>
  <si>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</si>
  <si>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</si>
  <si>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</si>
  <si>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</si>
  <si>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</si>
  <si>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</si>
  <si>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</si>
  <si>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</si>
  <si>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</si>
  <si>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</si>
  <si>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</si>
  <si>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</si>
  <si>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</si>
  <si>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</si>
  <si>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</si>
  <si>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</si>
  <si>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</si>
  <si>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</si>
  <si>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</si>
  <si>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</si>
  <si>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</si>
  <si>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</si>
  <si>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</si>
  <si>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</si>
  <si>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</si>
  <si>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</si>
  <si>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</si>
  <si>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</si>
  <si>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</si>
  <si>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</si>
  <si>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</si>
  <si>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</si>
  <si>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</si>
  <si>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</si>
  <si>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</si>
  <si>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</si>
  <si>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</si>
  <si>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</si>
  <si>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</si>
  <si>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</si>
  <si>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</si>
  <si>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</si>
  <si>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</si>
  <si>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</si>
  <si>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</si>
  <si>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</si>
  <si>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</si>
  <si>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</si>
  <si>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</si>
  <si>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</si>
  <si>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</si>
  <si>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</si>
  <si>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</si>
  <si>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</si>
  <si>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</si>
  <si>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</si>
  <si>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</si>
  <si>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</si>
  <si>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</si>
  <si>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</si>
  <si>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</si>
  <si>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</si>
  <si>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</si>
  <si>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</si>
  <si>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</si>
  <si>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</si>
  <si>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</si>
  <si>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</si>
  <si>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</si>
  <si>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</si>
  <si>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</si>
  <si>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</si>
  <si>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</si>
  <si>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</si>
  <si>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</si>
  <si>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</si>
  <si>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</si>
  <si>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</si>
  <si>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</si>
  <si>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</si>
  <si>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</si>
  <si>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</si>
  <si>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</si>
  <si>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</si>
  <si>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</si>
  <si>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</si>
  <si>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</si>
  <si>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</si>
  <si>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</si>
  <si>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</si>
  <si>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</si>
  <si>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</si>
  <si>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</si>
  <si>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</si>
  <si>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</si>
  <si>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</si>
  <si>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</si>
  <si>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</si>
  <si>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</si>
  <si>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</si>
  <si>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</si>
  <si>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</si>
  <si>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</si>
  <si>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</si>
  <si>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</si>
  <si>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</si>
  <si>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</si>
  <si>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</si>
  <si>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</si>
  <si>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</si>
  <si>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</si>
  <si>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</si>
  <si>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</si>
  <si>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</si>
  <si>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</si>
  <si>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</si>
  <si>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</si>
  <si>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</si>
  <si>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</si>
  <si>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</si>
  <si>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</si>
  <si>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</si>
  <si>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</si>
  <si>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</si>
  <si>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</si>
  <si>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</si>
  <si>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</si>
  <si>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</si>
  <si>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</si>
  <si>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</si>
  <si>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</si>
  <si>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</si>
  <si>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</si>
  <si>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</si>
  <si>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</si>
  <si>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</si>
  <si>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</si>
  <si>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</si>
  <si>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</si>
  <si>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</si>
  <si>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</si>
  <si>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</si>
  <si>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</si>
  <si>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</si>
  <si>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</si>
  <si>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</si>
  <si>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</si>
  <si>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</si>
  <si>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</si>
  <si>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</si>
  <si>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</si>
  <si>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</si>
  <si>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</si>
  <si>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</si>
  <si>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</si>
  <si>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</si>
  <si>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</si>
  <si>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</si>
  <si>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</si>
  <si>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</si>
  <si>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</si>
  <si>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</si>
  <si>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</si>
  <si>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</si>
  <si>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</si>
  <si>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</si>
  <si>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</si>
  <si>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</si>
  <si>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</si>
  <si>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</si>
  <si>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</si>
  <si>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</si>
  <si>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</si>
  <si>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</si>
  <si>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</si>
  <si>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</si>
  <si>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</si>
  <si>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</si>
  <si>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</si>
  <si>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</si>
  <si>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</si>
  <si>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</si>
  <si>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</si>
  <si>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</si>
  <si>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</si>
  <si>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</si>
  <si>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</si>
  <si>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</si>
  <si>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</si>
  <si>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</si>
  <si>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</si>
  <si>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</si>
  <si>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</si>
  <si>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</si>
  <si>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</si>
  <si>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</si>
  <si>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</si>
  <si>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</si>
  <si>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</si>
  <si>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</si>
  <si>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</si>
  <si>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</si>
  <si>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</si>
  <si>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</si>
  <si>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</si>
  <si>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</si>
  <si>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</si>
  <si>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</si>
  <si>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</si>
  <si>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</si>
  <si>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</si>
  <si>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</si>
  <si>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</si>
  <si>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</si>
  <si>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</si>
  <si>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</si>
  <si>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</si>
  <si>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</si>
  <si>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</si>
  <si>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</si>
  <si>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</si>
  <si>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</si>
  <si>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</si>
  <si>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</si>
  <si>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</si>
  <si>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</si>
  <si>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</si>
  <si>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</si>
  <si>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</si>
  <si>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</si>
  <si>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</si>
  <si>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</si>
  <si>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</si>
  <si>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</si>
  <si>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</si>
  <si>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</si>
  <si>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</si>
  <si>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</si>
  <si>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</si>
  <si>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</si>
  <si>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</si>
  <si>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</si>
  <si>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</si>
  <si>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</si>
  <si>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</si>
  <si>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</si>
  <si>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</si>
  <si>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</si>
  <si>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</si>
  <si>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</si>
  <si>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</si>
  <si>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</si>
  <si>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</si>
  <si>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</si>
  <si>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</si>
  <si>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</si>
  <si>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</si>
  <si>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</si>
  <si>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</si>
  <si>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</si>
  <si>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</si>
  <si>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</si>
  <si>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</si>
  <si>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</si>
  <si>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</si>
  <si>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</si>
  <si>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</si>
  <si>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</si>
  <si>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</si>
  <si>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</si>
  <si>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</si>
  <si>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</si>
  <si>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</si>
  <si>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</si>
  <si>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</si>
  <si>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</si>
  <si>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</si>
  <si>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</si>
  <si>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</si>
  <si>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</si>
  <si>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</si>
  <si>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</si>
  <si>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</si>
  <si>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</si>
  <si>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</si>
  <si>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</si>
  <si>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</si>
  <si>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</si>
  <si>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</si>
  <si>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</si>
  <si>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</si>
  <si>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</si>
  <si>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</si>
  <si>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</si>
  <si>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</si>
  <si>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</si>
  <si>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</si>
  <si>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</si>
  <si>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</si>
  <si>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</si>
  <si>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</si>
  <si>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</si>
  <si>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</si>
  <si>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</si>
  <si>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</si>
  <si>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</si>
  <si>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</si>
  <si>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</si>
  <si>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</si>
  <si>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</si>
  <si>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</si>
  <si>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</si>
  <si>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</si>
  <si>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</si>
  <si>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</si>
  <si>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</si>
  <si>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</si>
  <si>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</si>
  <si>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</si>
  <si>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</si>
  <si>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</si>
  <si>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</si>
  <si>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</si>
  <si>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</si>
  <si>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</si>
  <si>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</si>
  <si>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</si>
  <si>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</si>
  <si>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</si>
  <si>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</si>
  <si>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</si>
  <si>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</si>
  <si>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</si>
  <si>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</si>
  <si>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</si>
  <si>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</si>
  <si>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</si>
  <si>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</si>
  <si>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</si>
  <si>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</si>
  <si>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</si>
  <si>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</si>
  <si>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</si>
  <si>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</si>
  <si>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</si>
  <si>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</si>
  <si>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</si>
  <si>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</si>
  <si>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</si>
  <si>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</si>
  <si>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</si>
  <si>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</si>
  <si>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</si>
  <si>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</si>
  <si>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</si>
  <si>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</si>
  <si>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</si>
  <si>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</si>
  <si>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</si>
  <si>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</si>
  <si>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</si>
  <si>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</si>
  <si>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</si>
  <si>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</si>
  <si>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</si>
  <si>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</si>
  <si>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</si>
  <si>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</si>
  <si>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</si>
  <si>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</si>
  <si>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</si>
  <si>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</si>
  <si>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</si>
  <si>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</si>
  <si>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</si>
  <si>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</si>
  <si>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</si>
  <si>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</si>
  <si>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</si>
  <si>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</si>
  <si>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</si>
  <si>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</si>
  <si>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</si>
  <si>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</si>
  <si>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</si>
  <si>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</si>
  <si>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</si>
  <si>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</si>
  <si>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</si>
  <si>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</si>
  <si>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</si>
  <si>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</si>
  <si>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</si>
  <si>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</si>
  <si>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</si>
  <si>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</si>
  <si>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</si>
  <si>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</si>
  <si>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</si>
  <si>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</si>
  <si>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</si>
  <si>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</si>
  <si>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</si>
  <si>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</si>
  <si>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</si>
  <si>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</si>
  <si>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</si>
  <si>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</si>
  <si>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</si>
  <si>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</si>
  <si>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</si>
  <si>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</si>
  <si>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</si>
  <si>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</si>
  <si>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</si>
  <si>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</si>
  <si>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</si>
  <si>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</si>
  <si>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</si>
  <si>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</si>
  <si>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</si>
  <si>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</si>
  <si>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</si>
  <si>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</si>
  <si>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</si>
  <si>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</si>
  <si>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</si>
  <si>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</si>
  <si>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</si>
  <si>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</si>
  <si>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</si>
  <si>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</si>
  <si>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</si>
  <si>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</si>
  <si>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</si>
  <si>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</si>
  <si>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</si>
  <si>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</si>
  <si>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</si>
  <si>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</si>
  <si>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</si>
  <si>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</si>
  <si>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</si>
  <si>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</si>
  <si>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</si>
  <si>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</si>
  <si>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</si>
  <si>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</si>
  <si>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</si>
  <si>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</si>
  <si>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</si>
  <si>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</si>
  <si>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</si>
  <si>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</si>
  <si>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</si>
  <si>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</si>
  <si>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</si>
  <si>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</si>
  <si>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</si>
  <si>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</si>
  <si>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</si>
  <si>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</si>
  <si>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</si>
  <si>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</si>
  <si>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</si>
  <si>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</si>
  <si>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</si>
  <si>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</si>
  <si>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</si>
  <si>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</si>
  <si>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</si>
  <si>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</si>
  <si>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</si>
  <si>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</si>
  <si>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</si>
  <si>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</si>
  <si>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</si>
  <si>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</si>
  <si>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</si>
  <si>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</si>
  <si>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</si>
  <si>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</si>
  <si>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</si>
  <si>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</si>
  <si>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</si>
  <si>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</si>
  <si>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</si>
  <si>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</si>
  <si>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</si>
  <si>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</si>
  <si>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</si>
  <si>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</si>
  <si>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</si>
  <si>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</si>
  <si>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</si>
  <si>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</si>
  <si>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</si>
  <si>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</si>
  <si>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</si>
  <si>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</si>
  <si>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</si>
  <si>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</si>
  <si>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</si>
  <si>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</si>
  <si>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</si>
  <si>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</si>
  <si>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</si>
  <si>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</si>
  <si>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</si>
  <si>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</si>
  <si>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</si>
  <si>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</si>
  <si>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</si>
  <si>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</si>
  <si>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</si>
  <si>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</si>
  <si>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</si>
  <si>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</si>
  <si>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</si>
  <si>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</si>
  <si>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</si>
  <si>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</si>
  <si>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</si>
  <si>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</si>
  <si>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</si>
  <si>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</si>
  <si>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</si>
  <si>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</si>
  <si>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</si>
  <si>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</si>
  <si>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</si>
  <si>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</si>
  <si>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</si>
  <si>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</si>
  <si>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</si>
  <si>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</si>
  <si>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</si>
  <si>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</si>
  <si>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</si>
  <si>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</si>
  <si>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</si>
  <si>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</si>
  <si>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</si>
  <si>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</si>
  <si>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</si>
  <si>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</si>
  <si>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</si>
  <si>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</si>
  <si>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</si>
  <si>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</si>
  <si>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</si>
  <si>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</si>
  <si>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</si>
  <si>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</si>
  <si>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</si>
  <si>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</si>
  <si>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</si>
  <si>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</si>
  <si>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</si>
  <si>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</si>
  <si>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</si>
  <si>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</si>
  <si>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</si>
  <si>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</si>
  <si>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</si>
  <si>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</si>
  <si>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</si>
  <si>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</si>
  <si>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</si>
  <si>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</si>
  <si>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</si>
  <si>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</si>
  <si>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</si>
  <si>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</si>
  <si>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</si>
  <si>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</si>
  <si>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</si>
  <si>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</si>
  <si>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</si>
  <si>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</si>
  <si>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</si>
  <si>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</si>
  <si>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</si>
  <si>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</si>
  <si>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</si>
  <si>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</si>
  <si>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</si>
  <si>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</si>
  <si>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</si>
  <si>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</si>
  <si>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</si>
  <si>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</si>
  <si>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</si>
  <si>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</si>
  <si>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</si>
  <si>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</si>
  <si>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</si>
  <si>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</si>
  <si>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</si>
  <si>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</si>
  <si>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</si>
  <si>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</si>
  <si>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</si>
  <si>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</si>
  <si>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</si>
  <si>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</si>
  <si>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</si>
  <si>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</si>
  <si>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</si>
  <si>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</si>
  <si>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</si>
  <si>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</si>
  <si>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</si>
  <si>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</si>
  <si>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</si>
  <si>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</si>
  <si>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</si>
  <si>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</si>
  <si>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</si>
  <si>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</si>
  <si>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</si>
  <si>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</si>
  <si>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</si>
  <si>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</si>
  <si>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</si>
  <si>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</si>
  <si>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</si>
  <si>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</si>
  <si>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</si>
  <si>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</si>
  <si>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</si>
  <si>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</si>
  <si>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</si>
  <si>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</si>
  <si>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</si>
  <si>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</si>
  <si>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</si>
  <si>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</si>
  <si>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</si>
  <si>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</si>
  <si>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</si>
  <si>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</si>
  <si>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</si>
  <si>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</si>
  <si>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</si>
  <si>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</si>
  <si>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</si>
  <si>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</si>
  <si>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</si>
  <si>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</si>
  <si>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</si>
  <si>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</si>
  <si>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</si>
  <si>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</si>
  <si>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</si>
  <si>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</si>
  <si>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</si>
  <si>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</si>
  <si>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</si>
  <si>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</si>
  <si>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</si>
  <si>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</si>
  <si>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</si>
  <si>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</si>
  <si>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</si>
  <si>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</si>
  <si>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</si>
  <si>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</si>
  <si>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</si>
  <si>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</si>
  <si>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</si>
  <si>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</si>
  <si>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</si>
  <si>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</si>
  <si>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</si>
  <si>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</si>
  <si>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</si>
  <si>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</si>
  <si>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</si>
  <si>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</si>
  <si>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</si>
  <si>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</si>
  <si>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</si>
  <si>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</si>
  <si>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</si>
  <si>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</si>
  <si>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</si>
  <si>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</si>
  <si>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</si>
  <si>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</si>
  <si>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</si>
  <si>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</si>
  <si>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</si>
  <si>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</si>
  <si>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</si>
  <si>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</si>
  <si>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</si>
  <si>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</si>
  <si>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</si>
  <si>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</si>
  <si>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</si>
  <si>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</si>
  <si>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</si>
  <si>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</si>
  <si>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</si>
  <si>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</si>
  <si>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</si>
  <si>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</si>
  <si>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</si>
  <si>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</si>
  <si>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</si>
  <si>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</si>
  <si>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</si>
  <si>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</si>
  <si>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</si>
  <si>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</si>
  <si>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</si>
  <si>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</si>
  <si>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</si>
  <si>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</si>
  <si>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</si>
  <si>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</si>
  <si>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</si>
  <si>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</si>
  <si>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</si>
  <si>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</si>
  <si>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</si>
  <si>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</si>
  <si>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</si>
  <si>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</si>
  <si>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</si>
  <si>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</si>
  <si>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</si>
  <si>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</si>
  <si>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</si>
  <si>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</si>
  <si>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</si>
  <si>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</si>
  <si>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</si>
  <si>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</si>
  <si>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</si>
  <si>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</si>
  <si>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</si>
  <si>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</si>
  <si>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</si>
  <si>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</si>
  <si>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</si>
  <si>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</si>
  <si>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</si>
  <si>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</si>
  <si>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</si>
  <si>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</si>
  <si>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</si>
  <si>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</si>
  <si>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</si>
  <si>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</si>
  <si>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</si>
  <si>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</si>
  <si>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</si>
  <si>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</si>
  <si>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</si>
  <si>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</si>
  <si>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</si>
  <si>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</si>
  <si>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</si>
  <si>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</si>
  <si>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</si>
  <si>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</si>
  <si>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</si>
  <si>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</si>
  <si>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</si>
  <si>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</si>
  <si>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</si>
  <si>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</si>
  <si>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</si>
  <si>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</si>
  <si>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</si>
  <si>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</si>
  <si>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</si>
  <si>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</si>
  <si>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</si>
  <si>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</si>
  <si>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</si>
  <si>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</si>
  <si>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</si>
  <si>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</si>
  <si>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</si>
  <si>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</si>
  <si>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</si>
  <si>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</si>
  <si>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</si>
  <si>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</si>
  <si>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</si>
  <si>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</si>
  <si>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</si>
  <si>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</si>
  <si>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</si>
  <si>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</si>
  <si>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</si>
  <si>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</si>
  <si>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</si>
  <si>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</si>
  <si>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</si>
  <si>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</si>
  <si>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</si>
  <si>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</si>
  <si>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</si>
  <si>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</si>
  <si>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</si>
  <si>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</si>
  <si>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</si>
  <si>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</si>
  <si>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</si>
  <si>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</si>
  <si>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</si>
  <si>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</si>
  <si>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</si>
  <si>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</si>
  <si>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</si>
  <si>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</si>
  <si>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</si>
  <si>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</si>
  <si>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</si>
  <si>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</si>
  <si>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</si>
  <si>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</si>
  <si>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</si>
  <si>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</si>
  <si>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</si>
  <si>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</si>
  <si>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</si>
  <si>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</si>
  <si>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</si>
  <si>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</si>
  <si>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</si>
  <si>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</si>
  <si>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</si>
  <si>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</si>
  <si>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</si>
  <si>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</si>
  <si>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</si>
  <si>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</si>
  <si>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</si>
  <si>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</si>
  <si>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</si>
  <si>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</si>
  <si>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</si>
  <si>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</si>
  <si>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</si>
  <si>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</si>
  <si>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</si>
  <si>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</si>
  <si>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</si>
  <si>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</si>
  <si>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</si>
  <si>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</si>
  <si>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</si>
  <si>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</si>
  <si>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</si>
  <si>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</si>
  <si>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</si>
  <si>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</si>
  <si>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</si>
  <si>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</si>
  <si>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</si>
  <si>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</si>
  <si>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</si>
  <si>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</si>
  <si>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</si>
  <si>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</si>
  <si>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</si>
  <si>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</si>
  <si>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</si>
  <si>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</si>
  <si>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</si>
  <si>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</si>
  <si>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</si>
  <si>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</si>
  <si>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</si>
  <si>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</si>
  <si>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</si>
  <si>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</si>
  <si>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</si>
  <si>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</si>
  <si>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</si>
  <si>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</si>
  <si>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</si>
  <si>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</si>
  <si>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</si>
  <si>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</si>
  <si>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</si>
  <si>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</si>
  <si>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</si>
  <si>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</si>
  <si>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</si>
  <si>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</si>
  <si>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</si>
  <si>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</si>
  <si>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</si>
  <si>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</si>
  <si>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</si>
  <si>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</si>
  <si>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</si>
  <si>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</si>
  <si>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</si>
  <si>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</si>
  <si>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</si>
  <si>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</si>
  <si>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</si>
  <si>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</si>
  <si>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</si>
  <si>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</si>
  <si>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</si>
  <si>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</si>
  <si>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</si>
  <si>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</si>
  <si>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</si>
  <si>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</si>
  <si>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</si>
  <si>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</si>
  <si>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</si>
  <si>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</si>
  <si>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</si>
  <si>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</si>
  <si>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</si>
  <si>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</si>
  <si>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</si>
  <si>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</si>
  <si>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</si>
  <si>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</si>
  <si>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</si>
  <si>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</si>
  <si>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</si>
  <si>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</si>
  <si>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</si>
  <si>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</si>
  <si>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</si>
  <si>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</si>
  <si>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</si>
  <si>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</si>
  <si>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</si>
  <si>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</si>
  <si>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</si>
  <si>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</si>
  <si>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</si>
  <si>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</si>
  <si>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</si>
  <si>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</si>
  <si>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</si>
  <si>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</si>
  <si>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</si>
  <si>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</si>
  <si>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</si>
  <si>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</si>
  <si>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</si>
  <si>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</si>
  <si>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</si>
  <si>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</si>
  <si>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</si>
  <si>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</si>
  <si>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</si>
  <si>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</si>
  <si>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</si>
  <si>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</si>
  <si>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</si>
  <si>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</si>
  <si>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</si>
  <si>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</si>
  <si>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</si>
  <si>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</si>
  <si>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</si>
  <si>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</si>
  <si>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</si>
  <si>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</si>
  <si>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</si>
  <si>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</si>
  <si>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</si>
  <si>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</si>
  <si>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</si>
  <si>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</si>
  <si>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</si>
  <si>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</si>
  <si>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</si>
  <si>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</si>
  <si>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</si>
  <si>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</si>
  <si>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</si>
  <si>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</si>
  <si>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</si>
  <si>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</si>
  <si>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</si>
  <si>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</si>
  <si>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</si>
  <si>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</si>
  <si>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</si>
  <si>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</si>
  <si>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</si>
  <si>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</si>
  <si>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</si>
  <si>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</si>
  <si>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</si>
  <si>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</si>
  <si>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</si>
  <si>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</si>
  <si>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</si>
  <si>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</si>
  <si>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</si>
  <si>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</si>
  <si>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</si>
  <si>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</si>
  <si>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</si>
  <si>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</si>
  <si>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</si>
  <si>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</si>
  <si>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</si>
  <si>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</si>
  <si>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</si>
  <si>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</si>
  <si>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</si>
  <si>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</si>
  <si>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</si>
  <si>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</si>
  <si>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</si>
  <si>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</si>
  <si>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</si>
  <si>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</si>
  <si>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</si>
  <si>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</si>
  <si>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</si>
  <si>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</si>
  <si>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</si>
  <si>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</si>
  <si>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</si>
  <si>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</si>
  <si>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</si>
  <si>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</si>
  <si>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</si>
  <si>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</si>
  <si>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</si>
  <si>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</si>
  <si>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</si>
  <si>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</si>
  <si>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</si>
  <si>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</si>
  <si>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</si>
  <si>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</si>
  <si>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</si>
  <si>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</si>
  <si>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</si>
  <si>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</si>
  <si>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</si>
  <si>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</si>
  <si>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</si>
  <si>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</si>
  <si>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</si>
  <si>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</si>
  <si>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</si>
  <si>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</si>
  <si>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</si>
  <si>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</si>
  <si>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</si>
  <si>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</si>
  <si>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</si>
  <si>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</si>
  <si>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</si>
  <si>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</si>
  <si>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</si>
  <si>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</si>
  <si>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</si>
  <si>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</si>
  <si>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</si>
  <si>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</si>
  <si>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</si>
  <si>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</si>
  <si>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</si>
  <si>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</si>
  <si>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</si>
  <si>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</si>
  <si>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</si>
  <si>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</si>
  <si>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</si>
  <si>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</si>
  <si>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</si>
  <si>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</si>
  <si>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</si>
  <si>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</si>
  <si>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</si>
  <si>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</si>
  <si>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</si>
  <si>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</si>
  <si>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</si>
  <si>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</si>
  <si>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</si>
  <si>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</si>
  <si>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</si>
  <si>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</si>
  <si>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</si>
  <si>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</si>
  <si>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</si>
  <si>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</si>
  <si>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</si>
  <si>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</si>
  <si>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</si>
  <si>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</si>
  <si>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</si>
  <si>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</si>
  <si>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</si>
  <si>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</si>
  <si>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</si>
  <si>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</si>
  <si>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</si>
  <si>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</si>
  <si>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</si>
  <si>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</si>
  <si>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</si>
  <si>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</si>
  <si>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</si>
  <si>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</si>
  <si>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</si>
  <si>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</si>
  <si>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</si>
  <si>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</si>
  <si>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</si>
  <si>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</si>
  <si>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</si>
  <si>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</si>
  <si>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</si>
  <si>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</si>
  <si>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</si>
  <si>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</si>
  <si>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</si>
  <si>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</si>
  <si>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</si>
  <si>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</si>
  <si>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</si>
  <si>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</si>
  <si>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</si>
  <si>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</si>
  <si>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</si>
  <si>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</si>
  <si>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</si>
  <si>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</si>
  <si>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</si>
  <si>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</si>
  <si>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</si>
  <si>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</si>
  <si>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</si>
  <si>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</si>
  <si>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</si>
  <si>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</si>
  <si>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</si>
  <si>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</si>
  <si>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</si>
  <si>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</si>
  <si>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</si>
  <si>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</si>
  <si>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</si>
  <si>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</si>
  <si>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</si>
  <si>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</si>
  <si>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</si>
  <si>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</si>
  <si>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</si>
  <si>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</si>
  <si>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</si>
  <si>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</si>
  <si>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</si>
  <si>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</si>
  <si>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</si>
  <si>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</si>
  <si>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</si>
  <si>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</si>
  <si>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</si>
  <si>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</si>
  <si>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</si>
  <si>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</si>
  <si>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</si>
  <si>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</si>
  <si>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</si>
  <si>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</si>
  <si>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</si>
  <si>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</si>
  <si>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</si>
  <si>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</si>
  <si>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</si>
  <si>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</si>
  <si>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</si>
  <si>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</si>
  <si>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</si>
  <si>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</si>
  <si>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</si>
  <si>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</si>
  <si>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</si>
  <si>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</si>
  <si>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</si>
  <si>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</si>
  <si>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</si>
  <si>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</si>
  <si>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</si>
  <si>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</si>
  <si>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</si>
  <si>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</si>
  <si>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</si>
  <si>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</si>
  <si>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</si>
  <si>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</si>
  <si>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</si>
  <si>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</si>
  <si>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</si>
  <si>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</si>
  <si>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</si>
  <si>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</si>
  <si>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</si>
  <si>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</si>
  <si>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</si>
  <si>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</si>
  <si>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</si>
  <si>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</si>
  <si>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</si>
  <si>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</si>
  <si>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</si>
  <si>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</si>
  <si>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</si>
  <si>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</si>
  <si>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</si>
  <si>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</si>
  <si>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</si>
  <si>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</si>
  <si>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</si>
  <si>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</si>
  <si>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</si>
  <si>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</si>
  <si>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</si>
  <si>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</si>
  <si>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</si>
  <si>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</si>
  <si>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</si>
  <si>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</si>
  <si>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</si>
  <si>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</si>
  <si>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</si>
  <si>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</si>
  <si>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</si>
  <si>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</si>
  <si>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</si>
  <si>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</si>
  <si>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</si>
  <si>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</si>
  <si>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</si>
  <si>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</si>
  <si>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</si>
  <si>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</si>
  <si>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</si>
  <si>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</si>
  <si>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</si>
  <si>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</si>
  <si>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</si>
  <si>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</si>
  <si>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</si>
  <si>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</si>
  <si>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</si>
  <si>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</si>
  <si>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</si>
  <si>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</si>
  <si>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</si>
  <si>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</si>
  <si>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</si>
  <si>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</si>
  <si>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</si>
  <si>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</si>
  <si>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</si>
  <si>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</si>
  <si>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</si>
  <si>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</si>
  <si>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</si>
  <si>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</si>
  <si>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</si>
  <si>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</si>
  <si>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</si>
  <si>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</si>
  <si>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</si>
  <si>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</si>
  <si>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</si>
  <si>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</si>
  <si>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</si>
  <si>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</si>
  <si>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</si>
  <si>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</si>
  <si>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</si>
  <si>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</si>
  <si>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</si>
  <si>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</si>
  <si>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</si>
  <si>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</si>
  <si>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</si>
  <si>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</si>
  <si>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</si>
  <si>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</si>
  <si>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</si>
  <si>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</si>
  <si>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</si>
  <si>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</si>
  <si>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</si>
  <si>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</si>
  <si>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</si>
  <si>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</si>
  <si>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</si>
  <si>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</si>
  <si>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</si>
  <si>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</si>
  <si>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</si>
  <si>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</si>
  <si>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</si>
  <si>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</si>
  <si>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</si>
  <si>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</si>
  <si>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</si>
  <si>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</si>
  <si>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</si>
  <si>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</si>
  <si>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</si>
  <si>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</si>
  <si>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</si>
  <si>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</si>
  <si>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</si>
  <si>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</si>
  <si>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</si>
  <si>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</si>
  <si>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</si>
  <si>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</si>
  <si>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</si>
  <si>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</si>
  <si>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</si>
  <si>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</si>
  <si>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</si>
  <si>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</si>
  <si>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</si>
  <si>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</si>
  <si>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</si>
  <si>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</si>
  <si>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</si>
  <si>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</si>
  <si>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</si>
  <si>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</si>
  <si>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</si>
  <si>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</si>
  <si>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</si>
  <si>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</si>
  <si>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</si>
  <si>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</si>
  <si>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</si>
  <si>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</si>
  <si>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</si>
  <si>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</si>
  <si>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</si>
  <si>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</si>
  <si>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</si>
  <si>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</si>
  <si>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</si>
  <si>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</si>
  <si>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</si>
  <si>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</si>
  <si>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</si>
  <si>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</si>
  <si>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</si>
  <si>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</si>
  <si>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</si>
  <si>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</si>
  <si>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</si>
  <si>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</si>
  <si>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</si>
  <si>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</si>
  <si>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</si>
  <si>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</si>
  <si>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</si>
  <si>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</si>
  <si>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</si>
  <si>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</si>
  <si>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</si>
  <si>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</si>
  <si>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</si>
  <si>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</si>
  <si>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</si>
  <si>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</si>
  <si>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</si>
  <si>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</si>
  <si>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</si>
  <si>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</si>
  <si>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</si>
  <si>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</si>
  <si>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</si>
  <si>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</si>
  <si>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</si>
  <si>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</si>
  <si>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</si>
  <si>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</si>
  <si>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</si>
  <si>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</si>
  <si>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</si>
  <si>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</si>
  <si>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</si>
  <si>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</si>
  <si>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</si>
  <si>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</si>
  <si>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</si>
  <si>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</si>
  <si>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</si>
  <si>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</si>
  <si>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</si>
  <si>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</si>
  <si>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</si>
  <si>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</si>
  <si>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</si>
  <si>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</si>
  <si>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</si>
  <si>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</si>
  <si>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</si>
  <si>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</si>
  <si>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</si>
  <si>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</si>
  <si>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</si>
  <si>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</si>
  <si>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</si>
  <si>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</si>
  <si>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</si>
  <si>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</si>
  <si>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</si>
  <si>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</si>
  <si>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</si>
  <si>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</si>
  <si>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</si>
  <si>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</si>
  <si>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</si>
  <si>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</si>
  <si>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</si>
  <si>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</si>
  <si>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</si>
  <si>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</si>
  <si>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</si>
  <si>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</si>
  <si>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</si>
  <si>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</si>
  <si>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</si>
  <si>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</si>
  <si>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</si>
  <si>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</si>
  <si>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</si>
  <si>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</si>
  <si>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</si>
  <si>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</si>
  <si>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</si>
  <si>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</si>
  <si>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</si>
  <si>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</si>
  <si>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</si>
  <si>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</si>
  <si>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</si>
  <si>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</si>
  <si>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</si>
  <si>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</si>
  <si>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</si>
  <si>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</si>
  <si>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</si>
  <si>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</si>
  <si>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</si>
  <si>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</si>
  <si>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</si>
  <si>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</si>
  <si>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</si>
  <si>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</si>
  <si>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</si>
  <si>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</si>
  <si>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</si>
  <si>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</si>
  <si>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</si>
  <si>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</si>
  <si>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</si>
  <si>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</si>
  <si>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</si>
  <si>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</si>
  <si>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</si>
  <si>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</si>
  <si>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</si>
  <si>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</si>
  <si>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</si>
  <si>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</si>
  <si>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</si>
  <si>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</si>
  <si>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</si>
  <si>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</si>
  <si>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</si>
  <si>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</si>
  <si>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</si>
  <si>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</si>
  <si>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</si>
  <si>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</si>
  <si>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</si>
  <si>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</si>
  <si>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</si>
  <si>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</si>
  <si>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</si>
  <si>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</si>
  <si>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</si>
  <si>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</si>
  <si>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</si>
  <si>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</si>
  <si>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</si>
  <si>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</si>
  <si>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</si>
  <si>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</si>
  <si>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</si>
  <si>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</si>
  <si>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</si>
  <si>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</si>
  <si>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</si>
  <si>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</si>
  <si>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</si>
  <si>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</si>
  <si>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</si>
  <si>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</si>
  <si>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</si>
  <si>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</si>
  <si>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</si>
  <si>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</si>
  <si>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</si>
  <si>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</si>
  <si>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</si>
  <si>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</si>
  <si>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</si>
  <si>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</si>
  <si>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</si>
  <si>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</si>
  <si>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</si>
  <si>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</si>
  <si>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</si>
  <si>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</si>
  <si>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</si>
  <si>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</si>
  <si>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</si>
  <si>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</si>
  <si>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</si>
  <si>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</si>
  <si>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</si>
  <si>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</si>
  <si>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</si>
  <si>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</si>
  <si>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</si>
  <si>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</si>
  <si>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</si>
  <si>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</si>
  <si>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</si>
  <si>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</si>
  <si>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</si>
  <si>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</si>
  <si>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</si>
  <si>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</si>
  <si>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</si>
  <si>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</si>
  <si>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</si>
  <si>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</si>
  <si>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</si>
  <si>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</si>
  <si>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</si>
  <si>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</si>
  <si>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</si>
  <si>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</si>
  <si>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</si>
  <si>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</si>
  <si>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</si>
  <si>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</si>
  <si>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</si>
  <si>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</si>
  <si>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</si>
  <si>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</si>
  <si>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</si>
  <si>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</si>
  <si>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</si>
  <si>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</si>
  <si>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</si>
  <si>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</si>
  <si>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</si>
  <si>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</si>
  <si>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</si>
  <si>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</si>
  <si>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</si>
  <si>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</si>
  <si>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</si>
  <si>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</si>
  <si>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</si>
  <si>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</si>
  <si>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</si>
  <si>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</si>
  <si>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</si>
  <si>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</si>
  <si>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</si>
  <si>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</si>
  <si>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</si>
  <si>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</si>
  <si>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</si>
  <si>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</si>
  <si>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</si>
  <si>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</si>
  <si>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</si>
  <si>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</si>
  <si>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</si>
  <si>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</si>
  <si>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</si>
  <si>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</si>
  <si>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</si>
  <si>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</si>
  <si>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</si>
  <si>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</si>
  <si>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</si>
  <si>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</si>
  <si>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</si>
  <si>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</si>
  <si>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</si>
  <si>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</si>
  <si>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</si>
  <si>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</si>
  <si>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</si>
  <si>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</si>
  <si>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</si>
  <si>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</si>
  <si>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</si>
  <si>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</si>
  <si>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</si>
  <si>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</si>
  <si>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</si>
  <si>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</si>
  <si>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</si>
  <si>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</si>
  <si>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</si>
  <si>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</si>
  <si>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</si>
  <si>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</si>
  <si>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</si>
  <si>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</si>
  <si>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</si>
  <si>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</si>
  <si>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</si>
  <si>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</si>
  <si>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</si>
  <si>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</si>
  <si>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</si>
  <si>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</si>
  <si>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</si>
  <si>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</si>
  <si>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</si>
  <si>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</si>
  <si>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</si>
  <si>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</si>
  <si>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</si>
  <si>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</si>
  <si>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</si>
  <si>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</si>
  <si>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</si>
  <si>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</si>
  <si>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</si>
  <si>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</si>
  <si>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</si>
  <si>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</si>
  <si>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</si>
  <si>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</si>
  <si>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</si>
  <si>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</si>
  <si>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</si>
  <si>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</si>
  <si>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</si>
  <si>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</si>
  <si>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</si>
  <si>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</si>
  <si>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</si>
  <si>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</si>
  <si>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</si>
  <si>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</si>
  <si>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</si>
  <si>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</si>
  <si>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</si>
  <si>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</si>
  <si>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</si>
  <si>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</si>
  <si>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</si>
  <si>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</si>
  <si>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</si>
  <si>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</si>
  <si>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</si>
  <si>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</si>
  <si>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</si>
  <si>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</si>
  <si>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</si>
  <si>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</si>
  <si>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</si>
  <si>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</si>
  <si>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</si>
  <si>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</si>
  <si>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</si>
  <si>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</si>
  <si>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</si>
  <si>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</si>
  <si>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</si>
  <si>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</si>
  <si>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</si>
  <si>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</si>
  <si>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</si>
  <si>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</si>
  <si>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</si>
  <si>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</si>
  <si>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</si>
  <si>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</si>
  <si>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</si>
  <si>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</si>
  <si>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</si>
  <si>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</si>
  <si>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</si>
  <si>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</si>
  <si>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</si>
  <si>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</si>
  <si>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</si>
  <si>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</si>
  <si>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</si>
  <si>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</si>
  <si>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</si>
  <si>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</si>
  <si>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</si>
  <si>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</si>
  <si>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</si>
  <si>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</si>
  <si>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</si>
  <si>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</si>
  <si>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</si>
  <si>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</si>
  <si>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</si>
  <si>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</si>
  <si>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</si>
  <si>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</si>
  <si>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</si>
  <si>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</si>
  <si>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</si>
  <si>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</si>
  <si>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</si>
  <si>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</si>
  <si>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</si>
  <si>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</si>
  <si>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</si>
  <si>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</si>
  <si>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</si>
  <si>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</si>
  <si>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</si>
  <si>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</si>
  <si>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</si>
  <si>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</si>
  <si>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</si>
  <si>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</si>
  <si>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</si>
  <si>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</si>
  <si>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</si>
  <si>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</si>
  <si>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</si>
  <si>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</si>
  <si>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</si>
  <si>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</si>
  <si>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</si>
  <si>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</si>
  <si>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</si>
  <si>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</si>
  <si>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</si>
  <si>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</si>
  <si>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</si>
  <si>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</si>
  <si>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</si>
  <si>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</si>
  <si>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</si>
  <si>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</si>
  <si>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</si>
  <si>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</si>
  <si>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</si>
  <si>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</si>
  <si>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</si>
  <si>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</si>
  <si>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</si>
  <si>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</si>
  <si>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</si>
  <si>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</si>
  <si>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</si>
  <si>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</si>
  <si>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</si>
  <si>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</si>
  <si>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</si>
  <si>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</si>
  <si>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</si>
  <si>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</si>
  <si>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</si>
  <si>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</si>
  <si>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</si>
  <si>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</si>
  <si>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</si>
  <si>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</si>
  <si>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</si>
  <si>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</si>
  <si>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</si>
  <si>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</si>
  <si>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</si>
  <si>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</si>
  <si>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</si>
  <si>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</si>
  <si>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</si>
  <si>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</si>
  <si>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</si>
  <si>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</si>
  <si>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</si>
  <si>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</si>
  <si>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</si>
  <si>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</si>
  <si>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</si>
  <si>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</si>
  <si>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</si>
  <si>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</si>
  <si>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</si>
  <si>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</si>
  <si>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</si>
  <si>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</si>
  <si>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</si>
  <si>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</si>
  <si>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</si>
  <si>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</si>
  <si>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</si>
  <si>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</si>
  <si>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</si>
  <si>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</si>
  <si>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</si>
  <si>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</si>
  <si>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</si>
  <si>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</si>
  <si>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</si>
  <si>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</si>
  <si>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</si>
  <si>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</si>
  <si>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</si>
  <si>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</si>
  <si>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</si>
  <si>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</si>
  <si>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</si>
  <si>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</si>
  <si>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</si>
  <si>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</si>
  <si>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</si>
  <si>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</si>
  <si>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</si>
  <si>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</si>
  <si>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</si>
  <si>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</si>
  <si>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</si>
  <si>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</si>
  <si>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</si>
  <si>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</si>
  <si>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</si>
  <si>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</si>
  <si>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</si>
  <si>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</si>
  <si>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</si>
  <si>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</si>
  <si>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</si>
  <si>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</si>
  <si>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</si>
  <si>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</si>
  <si>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</si>
  <si>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</si>
  <si>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</si>
  <si>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</si>
  <si>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</si>
  <si>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</si>
  <si>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</si>
  <si>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</si>
  <si>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</si>
  <si>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</si>
  <si>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</si>
  <si>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</si>
  <si>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</si>
  <si>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</si>
  <si>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</si>
  <si>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</si>
  <si>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</si>
  <si>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</si>
  <si>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</si>
  <si>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</si>
  <si>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</si>
  <si>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</si>
  <si>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</si>
  <si>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</si>
  <si>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</si>
  <si>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</si>
  <si>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</si>
  <si>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</si>
  <si>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</si>
  <si>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</si>
  <si>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</si>
  <si>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</si>
  <si>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</si>
  <si>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</si>
  <si>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</si>
  <si>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</si>
  <si>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</si>
  <si>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</si>
  <si>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</si>
  <si>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</si>
  <si>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</si>
  <si>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</si>
  <si>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</si>
  <si>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</si>
  <si>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</si>
  <si>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</si>
  <si>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</si>
  <si>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</si>
  <si>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</si>
  <si>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</si>
  <si>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</si>
  <si>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</si>
  <si>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</si>
  <si>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</si>
  <si>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</si>
  <si>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</si>
  <si>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</si>
  <si>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</si>
  <si>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</si>
  <si>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</si>
  <si>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</si>
  <si>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</si>
  <si>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</si>
  <si>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</si>
  <si>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</si>
  <si>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</si>
  <si>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</si>
  <si>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</si>
  <si>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</si>
  <si>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</si>
  <si>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</si>
  <si>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</si>
  <si>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</si>
  <si>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</si>
  <si>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</si>
  <si>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</si>
  <si>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</si>
  <si>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</si>
  <si>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</si>
  <si>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</si>
  <si>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</si>
  <si>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</si>
  <si>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</si>
  <si>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</si>
  <si>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</si>
  <si>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</si>
  <si>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</si>
  <si>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</si>
  <si>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</si>
  <si>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</si>
  <si>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</si>
  <si>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</si>
  <si>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</si>
  <si>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</si>
  <si>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</si>
  <si>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</si>
  <si>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</si>
  <si>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</si>
  <si>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</si>
  <si>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</si>
  <si>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</si>
  <si>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</si>
  <si>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</si>
  <si>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</si>
  <si>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</si>
  <si>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</si>
  <si>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</si>
  <si>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</si>
  <si>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</si>
  <si>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</si>
  <si>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</si>
  <si>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</si>
  <si>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</si>
  <si>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</si>
  <si>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</si>
  <si>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</si>
  <si>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</si>
  <si>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</si>
  <si>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</si>
  <si>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</si>
  <si>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</si>
  <si>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</si>
  <si>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</si>
  <si>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</si>
  <si>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</si>
  <si>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</si>
  <si>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</si>
  <si>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</si>
  <si>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</si>
  <si>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</si>
  <si>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</si>
  <si>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</si>
  <si>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</si>
  <si>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</si>
  <si>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</si>
  <si>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</si>
  <si>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</si>
  <si>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</si>
  <si>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</si>
  <si>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</si>
  <si>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</si>
  <si>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</si>
  <si>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</si>
  <si>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</si>
  <si>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</si>
  <si>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</si>
  <si>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</si>
  <si>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</si>
  <si>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</si>
  <si>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</si>
  <si>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</si>
  <si>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</si>
  <si>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</si>
  <si>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</si>
  <si>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</si>
  <si>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</si>
  <si>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</si>
  <si>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</si>
  <si>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</si>
  <si>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</si>
  <si>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</si>
  <si>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</si>
  <si>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</si>
  <si>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</si>
  <si>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</si>
  <si>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</si>
  <si>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</si>
  <si>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</si>
  <si>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</si>
  <si>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</si>
  <si>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</si>
  <si>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</si>
  <si>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</si>
  <si>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</si>
  <si>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</si>
  <si>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</si>
  <si>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</si>
  <si>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</si>
  <si>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</si>
  <si>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</si>
  <si>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</si>
  <si>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</si>
  <si>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</si>
  <si>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</si>
  <si>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</si>
  <si>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</si>
  <si>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</si>
  <si>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</si>
  <si>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</si>
  <si>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</si>
  <si>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</si>
  <si>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</si>
  <si>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</si>
  <si>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</si>
  <si>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</si>
  <si>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</si>
  <si>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</si>
  <si>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</si>
  <si>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</si>
  <si>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</si>
  <si>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</si>
  <si>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</si>
  <si>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</si>
  <si>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</si>
  <si>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</si>
  <si>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</si>
  <si>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</si>
  <si>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</si>
  <si>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</si>
  <si>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</si>
  <si>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</si>
  <si>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</si>
  <si>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</si>
  <si>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</si>
  <si>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</si>
  <si>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</si>
  <si>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</si>
  <si>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</si>
  <si>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</si>
  <si>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</si>
  <si>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</si>
  <si>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</si>
  <si>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</si>
  <si>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</si>
  <si>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</si>
  <si>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</si>
  <si>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</si>
  <si>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</si>
  <si>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</si>
  <si>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</si>
  <si>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</si>
  <si>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</si>
  <si>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</si>
  <si>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</si>
  <si>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</si>
  <si>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</si>
  <si>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</si>
  <si>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</si>
  <si>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</si>
  <si>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</si>
  <si>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</si>
  <si>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</si>
  <si>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</si>
  <si>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</si>
  <si>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</si>
  <si>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</si>
  <si>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</si>
  <si>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</si>
  <si>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</si>
  <si>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</si>
  <si>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</si>
  <si>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</si>
  <si>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</si>
  <si>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</si>
  <si>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</si>
  <si>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</si>
  <si>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</si>
  <si>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</si>
  <si>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</si>
  <si>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</si>
  <si>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</si>
  <si>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</si>
  <si>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</si>
  <si>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</si>
  <si>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</si>
  <si>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</si>
  <si>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</si>
  <si>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</si>
  <si>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</si>
  <si>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</si>
  <si>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</si>
  <si>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</si>
  <si>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</si>
  <si>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</si>
  <si>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</si>
  <si>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</si>
  <si>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</si>
  <si>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</si>
  <si>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</si>
  <si>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</si>
  <si>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</si>
  <si>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</si>
  <si>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</si>
  <si>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</si>
  <si>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</si>
  <si>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</si>
  <si>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</si>
  <si>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</si>
  <si>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</si>
  <si>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</si>
  <si>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</si>
  <si>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</si>
  <si>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</si>
  <si>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</si>
  <si>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</si>
  <si>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</si>
  <si>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</si>
  <si>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</si>
  <si>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</si>
  <si>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</si>
  <si>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</si>
  <si>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</si>
  <si>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</si>
  <si>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</si>
  <si>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</si>
  <si>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</si>
  <si>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</si>
  <si>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</si>
  <si>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</si>
  <si>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</si>
  <si>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</si>
  <si>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</si>
  <si>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</si>
  <si>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</si>
  <si>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</si>
  <si>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</si>
  <si>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</si>
  <si>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</si>
  <si>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</si>
  <si>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</si>
  <si>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</si>
  <si>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</si>
  <si>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</si>
  <si>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</si>
  <si>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</si>
  <si>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</si>
  <si>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</si>
  <si>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</si>
  <si>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</si>
  <si>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</si>
  <si>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</si>
  <si>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</si>
  <si>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</si>
  <si>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</si>
  <si>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</si>
  <si>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</si>
  <si>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</si>
  <si>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</si>
  <si>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</si>
  <si>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</si>
  <si>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</si>
  <si>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</si>
  <si>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</si>
  <si>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</si>
  <si>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</si>
  <si>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</si>
  <si>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</si>
  <si>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</si>
  <si>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</si>
  <si>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</si>
  <si>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</si>
  <si>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</si>
  <si>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</si>
  <si>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</si>
  <si>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</si>
  <si>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</si>
  <si>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</si>
  <si>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</si>
  <si>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</si>
  <si>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</si>
  <si>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</si>
  <si>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</si>
  <si>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</si>
  <si>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</si>
  <si>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</si>
  <si>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</si>
  <si>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</si>
  <si>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</si>
  <si>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</si>
  <si>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</si>
  <si>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</si>
  <si>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</si>
  <si>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</si>
  <si>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</si>
  <si>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</si>
  <si>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</si>
  <si>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</si>
  <si>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</si>
  <si>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</si>
  <si>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</si>
  <si>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</si>
  <si>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</si>
  <si>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</si>
  <si>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</si>
  <si>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</si>
  <si>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</si>
  <si>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</si>
  <si>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</si>
  <si>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</si>
  <si>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</si>
  <si>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</si>
  <si>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</si>
  <si>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</si>
  <si>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</si>
  <si>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</si>
  <si>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</si>
  <si>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</si>
  <si>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</si>
  <si>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</si>
  <si>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</si>
  <si>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</si>
  <si>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</si>
  <si>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</si>
  <si>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</si>
  <si>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</si>
  <si>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</si>
  <si>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</si>
  <si>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</si>
  <si>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</si>
  <si>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</si>
  <si>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</si>
  <si>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</si>
  <si>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</si>
  <si>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</si>
  <si>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</si>
  <si>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</si>
  <si>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</si>
  <si>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</si>
  <si>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</si>
  <si>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</si>
  <si>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</si>
  <si>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</si>
  <si>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</si>
  <si>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</si>
  <si>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</si>
  <si>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</si>
  <si>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</si>
  <si>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</si>
  <si>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</si>
  <si>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</si>
  <si>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</si>
  <si>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</si>
  <si>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</si>
  <si>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</si>
  <si>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</si>
  <si>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</si>
  <si>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</si>
  <si>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</si>
  <si>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</si>
  <si>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</si>
  <si>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</si>
  <si>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</si>
  <si>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</si>
  <si>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</si>
  <si>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</si>
  <si>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</si>
  <si>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</si>
  <si>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</si>
  <si>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</si>
  <si>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</si>
  <si>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</si>
  <si>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</si>
  <si>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</si>
  <si>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</si>
  <si>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</si>
  <si>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</si>
  <si>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</si>
  <si>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</si>
  <si>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</si>
  <si>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</si>
  <si>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</si>
  <si>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</si>
  <si>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</si>
  <si>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</si>
  <si>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</si>
  <si>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</si>
  <si>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</si>
  <si>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</si>
  <si>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</si>
  <si>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</si>
  <si>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</si>
  <si>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</si>
  <si>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</si>
  <si>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</si>
  <si>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</si>
  <si>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</si>
  <si>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</si>
  <si>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</si>
  <si>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</si>
  <si>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</si>
  <si>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</si>
  <si>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</si>
  <si>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</si>
  <si>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</si>
  <si>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</si>
  <si>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</si>
  <si>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</si>
  <si>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</si>
  <si>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</si>
  <si>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</si>
  <si>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</si>
  <si>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</si>
  <si>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</si>
  <si>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</si>
  <si>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</si>
  <si>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</si>
  <si>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</si>
  <si>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</si>
  <si>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</si>
  <si>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</si>
  <si>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</si>
  <si>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</si>
  <si>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</si>
  <si>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</si>
  <si>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</si>
  <si>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</si>
  <si>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</si>
  <si>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</si>
  <si>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</si>
  <si>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</si>
  <si>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</si>
  <si>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</si>
  <si>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</si>
  <si>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</si>
  <si>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</si>
  <si>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</si>
  <si>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</si>
  <si>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</si>
  <si>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</si>
  <si>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</si>
  <si>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</si>
  <si>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</si>
  <si>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</si>
  <si>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</si>
  <si>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</si>
  <si>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</si>
  <si>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</si>
  <si>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</si>
  <si>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</si>
  <si>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</si>
  <si>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</si>
  <si>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</si>
  <si>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</si>
  <si>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</si>
  <si>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</si>
  <si>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</si>
  <si>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</si>
  <si>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</si>
  <si>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</si>
  <si>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</si>
  <si>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</si>
  <si>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</si>
  <si>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</si>
  <si>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</si>
  <si>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</si>
  <si>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</si>
  <si>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</si>
  <si>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</si>
  <si>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</si>
  <si>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</si>
  <si>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</si>
  <si>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</si>
  <si>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</si>
  <si>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</si>
  <si>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</si>
  <si>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</si>
  <si>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</si>
  <si>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</si>
  <si>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</si>
  <si>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</si>
  <si>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</si>
  <si>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</si>
  <si>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</si>
  <si>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</si>
  <si>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</si>
  <si>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</si>
  <si>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</si>
  <si>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</si>
  <si>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</si>
  <si>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</si>
  <si>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</si>
  <si>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</si>
  <si>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</si>
  <si>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</si>
  <si>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</si>
  <si>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</si>
  <si>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</si>
  <si>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</si>
  <si>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</si>
  <si>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</si>
  <si>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</si>
  <si>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</si>
  <si>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</si>
  <si>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</si>
  <si>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</si>
  <si>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</si>
  <si>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</si>
  <si>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</si>
  <si>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</si>
  <si>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</si>
  <si>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</si>
  <si>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</si>
  <si>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</si>
  <si>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</si>
  <si>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</si>
  <si>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</si>
  <si>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</si>
  <si>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</si>
  <si>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</si>
  <si>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</si>
  <si>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</si>
  <si>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</si>
  <si>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</si>
  <si>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</si>
  <si>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</si>
  <si>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</si>
  <si>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</si>
  <si>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</si>
  <si>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</si>
  <si>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</si>
  <si>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</si>
  <si>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</si>
  <si>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</si>
  <si>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</si>
  <si>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</si>
  <si>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</si>
  <si>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</si>
  <si>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</si>
  <si>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</si>
  <si>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</si>
  <si>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</si>
  <si>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</si>
  <si>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</si>
  <si>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</si>
  <si>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</si>
  <si>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</si>
  <si>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</si>
  <si>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</si>
  <si>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</si>
  <si>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</si>
  <si>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</si>
  <si>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</si>
  <si>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</si>
  <si>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</si>
  <si>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</si>
  <si>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</si>
  <si>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</si>
  <si>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</si>
  <si>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</si>
  <si>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</si>
  <si>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</si>
  <si>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</si>
  <si>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</si>
  <si>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</si>
  <si>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</si>
  <si>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</si>
  <si>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</si>
  <si>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</si>
  <si>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</si>
  <si>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</si>
  <si>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</si>
  <si>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</si>
  <si>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</si>
  <si>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</si>
  <si>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</si>
  <si>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</si>
  <si>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</si>
  <si>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</si>
  <si>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</si>
  <si>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</si>
  <si>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</si>
  <si>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</si>
  <si>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</si>
  <si>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</si>
  <si>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</si>
  <si>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</si>
  <si>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</si>
  <si>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</si>
  <si>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</si>
  <si>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</si>
  <si>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</si>
  <si>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</si>
  <si>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</si>
  <si>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</si>
  <si>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</si>
  <si>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</si>
  <si>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</si>
  <si>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</si>
  <si>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</si>
  <si>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</si>
  <si>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</si>
  <si>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</si>
  <si>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</si>
  <si>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</si>
  <si>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</si>
  <si>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</si>
  <si>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</si>
  <si>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</si>
  <si>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</si>
  <si>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</si>
  <si>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</si>
  <si>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</si>
  <si>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</si>
  <si>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</si>
  <si>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</si>
  <si>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</si>
  <si>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</si>
  <si>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</si>
  <si>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</si>
  <si>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</si>
  <si>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</si>
  <si>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</si>
  <si>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</si>
  <si>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</si>
  <si>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</si>
  <si>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</si>
  <si>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</si>
  <si>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</si>
  <si>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</si>
  <si>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</si>
  <si>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</si>
  <si>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</si>
  <si>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</si>
  <si>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</si>
  <si>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</si>
  <si>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</si>
  <si>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</si>
  <si>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</si>
  <si>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</si>
  <si>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</si>
  <si>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</si>
  <si>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</si>
  <si>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</si>
  <si>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</si>
  <si>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</si>
  <si>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</si>
  <si>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</si>
  <si>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</si>
  <si>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</si>
  <si>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</si>
  <si>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</si>
  <si>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</si>
  <si>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</si>
  <si>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</si>
  <si>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</si>
  <si>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</si>
  <si>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</si>
  <si>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</si>
  <si>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</si>
  <si>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</si>
  <si>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</si>
  <si>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</si>
  <si>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</si>
  <si>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</si>
  <si>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</si>
  <si>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</si>
  <si>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</si>
  <si>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</si>
  <si>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</si>
  <si>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</si>
  <si>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</si>
  <si>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</si>
  <si>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</si>
  <si>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</si>
  <si>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</si>
  <si>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</si>
  <si>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</si>
  <si>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</si>
  <si>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</si>
  <si>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</si>
  <si>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</si>
  <si>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</si>
  <si>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</si>
  <si>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</si>
  <si>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</si>
  <si>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</si>
  <si>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</si>
  <si>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</si>
  <si>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</si>
  <si>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</si>
  <si>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</si>
  <si>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</si>
  <si>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</si>
  <si>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</si>
  <si>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</si>
  <si>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</si>
  <si>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</si>
  <si>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</si>
  <si>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</si>
  <si>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</si>
  <si>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</si>
  <si>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</si>
  <si>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</si>
  <si>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</si>
  <si>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</si>
  <si>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</si>
  <si>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</si>
  <si>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</si>
  <si>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</si>
  <si>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</si>
  <si>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</si>
  <si>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</si>
  <si>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</si>
  <si>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</si>
  <si>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</si>
  <si>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</si>
  <si>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</si>
  <si>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</si>
  <si>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</si>
  <si>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</si>
  <si>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</si>
  <si>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</si>
  <si>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</si>
  <si>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</si>
  <si>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</si>
  <si>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</si>
  <si>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</si>
  <si>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</si>
  <si>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</si>
  <si>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</si>
  <si>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</si>
  <si>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</si>
  <si>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</si>
  <si>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</si>
  <si>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</si>
  <si>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</si>
  <si>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</si>
  <si>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</si>
  <si>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</si>
  <si>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</si>
  <si>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</si>
  <si>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</si>
  <si>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</si>
  <si>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</si>
  <si>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</si>
  <si>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</si>
  <si>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</si>
  <si>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</si>
  <si>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</si>
  <si>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</si>
  <si>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</si>
  <si>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</si>
  <si>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</si>
  <si>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</si>
  <si>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</si>
  <si>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</si>
  <si>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</si>
  <si>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</si>
  <si>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</si>
  <si>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</si>
  <si>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</si>
  <si>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</si>
  <si>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</si>
  <si>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</si>
  <si>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</si>
  <si>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</si>
  <si>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</si>
  <si>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</si>
  <si>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</si>
  <si>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</si>
  <si>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</si>
  <si>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</si>
  <si>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</si>
  <si>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</si>
  <si>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</si>
  <si>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</si>
  <si>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</si>
  <si>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</si>
  <si>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</si>
  <si>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</si>
  <si>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</si>
  <si>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</si>
  <si>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</si>
  <si>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</si>
  <si>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</si>
  <si>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</si>
  <si>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</si>
  <si>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</si>
  <si>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</si>
  <si>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</si>
  <si>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</si>
  <si>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</si>
  <si>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</si>
  <si>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</si>
  <si>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</si>
  <si>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</si>
  <si>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</si>
  <si>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</si>
  <si>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</si>
  <si>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</si>
  <si>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</si>
  <si>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</si>
  <si>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</si>
  <si>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</si>
  <si>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</si>
  <si>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</si>
  <si>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</si>
  <si>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</si>
  <si>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</si>
  <si>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</si>
  <si>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</si>
  <si>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</si>
  <si>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</si>
  <si>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</si>
  <si>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</si>
  <si>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</si>
  <si>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</si>
  <si>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</si>
  <si>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</si>
  <si>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</si>
  <si>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</si>
  <si>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</si>
  <si>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</si>
  <si>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</si>
  <si>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</si>
  <si>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</si>
  <si>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</si>
  <si>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</si>
  <si>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</si>
  <si>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</si>
  <si>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</si>
  <si>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</si>
  <si>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</si>
  <si>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</si>
  <si>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</si>
  <si>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</si>
  <si>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</si>
  <si>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</si>
  <si>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</si>
  <si>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</si>
  <si>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</si>
  <si>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</si>
  <si>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</si>
  <si>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</si>
  <si>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</si>
  <si>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</si>
  <si>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</si>
  <si>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</si>
  <si>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</si>
  <si>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</si>
  <si>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</si>
  <si>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</si>
  <si>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</si>
  <si>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</si>
  <si>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</si>
  <si>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</si>
  <si>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</si>
  <si>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</si>
  <si>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</si>
  <si>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</si>
  <si>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</si>
  <si>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</si>
  <si>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</si>
  <si>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</si>
  <si>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</si>
  <si>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</si>
  <si>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</si>
  <si>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</si>
  <si>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</si>
  <si>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</si>
  <si>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</si>
  <si>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</si>
  <si>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</si>
  <si>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</si>
  <si>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</si>
  <si>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</si>
  <si>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</si>
  <si>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</si>
  <si>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</si>
  <si>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</si>
  <si>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</si>
  <si>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</si>
  <si>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</si>
  <si>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</si>
  <si>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</si>
  <si>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</si>
  <si>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</si>
  <si>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</si>
  <si>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</si>
  <si>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</si>
  <si>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</si>
  <si>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</si>
  <si>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</si>
  <si>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</si>
  <si>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</si>
  <si>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</si>
  <si>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</si>
  <si>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</si>
  <si>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</si>
  <si>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</si>
  <si>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</si>
  <si>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</si>
  <si>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</si>
  <si>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</si>
  <si>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</si>
  <si>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</si>
  <si>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</si>
  <si>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</si>
  <si>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</si>
  <si>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</si>
  <si>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</si>
  <si>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</si>
  <si>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</si>
  <si>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</si>
  <si>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</si>
  <si>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</si>
  <si>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</si>
  <si>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</si>
  <si>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</si>
  <si>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</si>
  <si>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</si>
  <si>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</si>
  <si>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</si>
  <si>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</si>
  <si>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</si>
  <si>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</si>
  <si>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</si>
  <si>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</si>
  <si>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</si>
  <si>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</si>
  <si>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</si>
  <si>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</si>
  <si>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</si>
  <si>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</si>
  <si>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</si>
  <si>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</si>
  <si>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</si>
  <si>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</si>
  <si>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</si>
  <si>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</si>
  <si>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</si>
  <si>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</si>
  <si>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</si>
  <si>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</si>
  <si>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</si>
  <si>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</si>
  <si>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</si>
  <si>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</si>
  <si>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</si>
  <si>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</si>
  <si>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</si>
  <si>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</si>
  <si>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</si>
  <si>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</si>
  <si>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</si>
  <si>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</si>
  <si>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</si>
  <si>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</si>
  <si>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</si>
  <si>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</si>
  <si>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</si>
  <si>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</si>
  <si>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</si>
  <si>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</si>
  <si>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</si>
  <si>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</si>
  <si>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</si>
  <si>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</si>
  <si>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</si>
  <si>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</si>
  <si>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</si>
  <si>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</si>
  <si>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</si>
  <si>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</si>
  <si>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</si>
  <si>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</si>
  <si>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</si>
  <si>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</si>
  <si>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</si>
  <si>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</si>
  <si>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</si>
  <si>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</si>
  <si>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</si>
  <si>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</si>
  <si>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</si>
  <si>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</si>
  <si>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</si>
  <si>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</si>
  <si>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</si>
  <si>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</si>
  <si>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</si>
  <si>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</si>
  <si>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</si>
  <si>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</si>
  <si>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</si>
  <si>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</si>
  <si>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</si>
  <si>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</si>
  <si>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</si>
  <si>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</si>
  <si>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</si>
  <si>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</si>
  <si>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</si>
  <si>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</si>
  <si>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</si>
  <si>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</si>
  <si>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</si>
  <si>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</si>
  <si>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</si>
  <si>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</si>
  <si>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</si>
  <si>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</si>
  <si>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</si>
  <si>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</si>
  <si>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</si>
  <si>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</si>
  <si>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</si>
  <si>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</si>
  <si>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</si>
  <si>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</si>
  <si>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</si>
  <si>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</si>
  <si>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</si>
  <si>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</si>
  <si>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</si>
  <si>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</si>
  <si>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</si>
  <si>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</si>
  <si>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</si>
  <si>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</si>
  <si>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</si>
  <si>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</si>
  <si>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</si>
  <si>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</si>
  <si>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</si>
  <si>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</si>
  <si>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</si>
  <si>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</si>
  <si>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</si>
  <si>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</si>
  <si>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</si>
  <si>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</si>
  <si>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</si>
  <si>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</si>
  <si>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</si>
  <si>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</si>
  <si>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</si>
  <si>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</si>
  <si>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</si>
  <si>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</si>
  <si>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</si>
  <si>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</si>
  <si>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</si>
  <si>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</si>
  <si>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</si>
  <si>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</si>
  <si>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</si>
  <si>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</si>
  <si>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</si>
  <si>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</si>
  <si>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</si>
  <si>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</si>
  <si>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</si>
  <si>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</si>
  <si>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</si>
  <si>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</si>
  <si>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</si>
  <si>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</si>
  <si>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</si>
  <si>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</si>
  <si>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</si>
  <si>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</si>
  <si>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</si>
  <si>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</si>
  <si>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</si>
  <si>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</si>
  <si>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</si>
  <si>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</si>
  <si>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</si>
  <si>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</si>
  <si>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</si>
  <si>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</si>
  <si>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</si>
  <si>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</si>
  <si>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</si>
  <si>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</si>
  <si>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</si>
  <si>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</si>
  <si>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</si>
  <si>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</si>
  <si>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</si>
  <si>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</si>
  <si>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</si>
  <si>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</si>
  <si>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</si>
  <si>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</si>
  <si>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</si>
  <si>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</si>
  <si>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</si>
  <si>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</si>
  <si>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</si>
  <si>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</si>
  <si>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</si>
  <si>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</si>
  <si>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</si>
  <si>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</si>
  <si>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</si>
  <si>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</si>
  <si>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</si>
  <si>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</si>
  <si>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</si>
  <si>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</si>
  <si>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</si>
  <si>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</si>
  <si>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</si>
  <si>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</si>
  <si>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</si>
  <si>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</si>
  <si>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</si>
  <si>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</si>
  <si>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</si>
  <si>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</si>
  <si>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</si>
  <si>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</si>
  <si>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</si>
  <si>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</si>
  <si>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</si>
  <si>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</si>
  <si>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</si>
  <si>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</si>
  <si>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</si>
  <si>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</si>
  <si>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</si>
  <si>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</si>
  <si>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</si>
  <si>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</si>
  <si>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</si>
  <si>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</si>
  <si>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</si>
  <si>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</si>
  <si>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</si>
  <si>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</si>
  <si>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</si>
  <si>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</si>
  <si>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</si>
  <si>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</si>
  <si>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</si>
  <si>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</si>
  <si>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</si>
  <si>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</si>
  <si>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</si>
  <si>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</si>
  <si>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</si>
  <si>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</si>
  <si>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</si>
  <si>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</si>
  <si>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</si>
  <si>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</si>
  <si>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</si>
  <si>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</si>
  <si>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</si>
  <si>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</si>
  <si>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</si>
  <si>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</si>
  <si>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</si>
  <si>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</si>
  <si>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</si>
  <si>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</si>
  <si>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</si>
  <si>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</si>
  <si>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</si>
  <si>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</si>
  <si>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</si>
  <si>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</si>
  <si>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</si>
  <si>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</si>
  <si>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</si>
  <si>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</si>
  <si>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</si>
  <si>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</si>
  <si>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</si>
  <si>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</si>
  <si>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</si>
  <si>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</si>
  <si>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</si>
  <si>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</si>
  <si>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</si>
  <si>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</si>
  <si>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</si>
  <si>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</si>
  <si>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</si>
  <si>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</si>
  <si>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</si>
  <si>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</si>
  <si>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</si>
  <si>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</si>
  <si>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</si>
  <si>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</si>
  <si>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</si>
  <si>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</si>
  <si>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</si>
  <si>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</si>
  <si>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</si>
  <si>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</si>
  <si>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</si>
  <si>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</si>
  <si>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</si>
  <si>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</si>
  <si>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</si>
  <si>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</si>
  <si>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</si>
  <si>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</si>
  <si>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</si>
  <si>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</si>
  <si>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</si>
  <si>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</si>
  <si>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</si>
  <si>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</si>
  <si>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</si>
  <si>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</si>
  <si>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</si>
  <si>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</si>
  <si>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</si>
  <si>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</si>
  <si>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</si>
  <si>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</si>
  <si>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</si>
  <si>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</si>
  <si>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</si>
  <si>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</si>
  <si>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</si>
  <si>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</si>
  <si>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</si>
  <si>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</si>
  <si>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</si>
  <si>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</si>
  <si>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</si>
  <si>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</si>
  <si>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</si>
  <si>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</si>
  <si>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</si>
  <si>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</si>
  <si>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</si>
  <si>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</si>
  <si>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</si>
  <si>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</si>
  <si>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</si>
  <si>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</si>
  <si>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</si>
  <si>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</si>
  <si>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</si>
  <si>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</si>
  <si>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</si>
  <si>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</si>
  <si>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</si>
  <si>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</si>
  <si>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</si>
  <si>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</si>
  <si>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</si>
  <si>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</si>
  <si>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</si>
  <si>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</si>
  <si>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</si>
  <si>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</si>
  <si>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</si>
  <si>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</si>
  <si>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</si>
  <si>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</si>
  <si>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</si>
  <si>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</si>
  <si>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</si>
  <si>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</si>
  <si>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</si>
  <si>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</si>
  <si>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</si>
  <si>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</si>
  <si>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</si>
  <si>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</si>
  <si>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</si>
  <si>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</si>
  <si>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</si>
  <si>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</si>
  <si>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</si>
  <si>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</si>
  <si>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</si>
  <si>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</si>
  <si>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</si>
  <si>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</si>
  <si>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</si>
  <si>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</si>
  <si>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</si>
  <si>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</si>
  <si>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</si>
  <si>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</si>
  <si>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</si>
  <si>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</si>
  <si>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</si>
  <si>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</si>
  <si>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</si>
  <si>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</si>
  <si>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</si>
  <si>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</si>
  <si>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</si>
  <si>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</si>
  <si>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</si>
  <si>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</si>
  <si>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</si>
  <si>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</si>
  <si>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</si>
  <si>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</si>
  <si>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</si>
  <si>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</si>
  <si>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</si>
  <si>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</si>
  <si>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</si>
  <si>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</si>
  <si>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</si>
  <si>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</si>
  <si>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</si>
  <si>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</si>
  <si>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</si>
  <si>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</si>
  <si>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</si>
  <si>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</si>
  <si>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</si>
  <si>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</si>
  <si>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</si>
  <si>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</si>
  <si>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</si>
  <si>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</si>
  <si>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</si>
  <si>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</si>
  <si>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</si>
  <si>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</si>
  <si>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</si>
  <si>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</si>
  <si>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</si>
  <si>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</si>
  <si>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</si>
  <si>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</si>
  <si>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</si>
  <si>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</si>
  <si>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</si>
  <si>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</si>
  <si>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</si>
  <si>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</si>
  <si>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</si>
  <si>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</si>
  <si>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</si>
  <si>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</si>
  <si>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</si>
  <si>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</si>
  <si>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</si>
  <si>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</si>
  <si>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</si>
  <si>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</si>
  <si>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</si>
  <si>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</si>
  <si>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</si>
  <si>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</si>
  <si>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</si>
  <si>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</si>
  <si>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</si>
  <si>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</si>
  <si>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</si>
  <si>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</si>
  <si>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</si>
  <si>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</si>
  <si>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</si>
  <si>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</si>
  <si>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</si>
  <si>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</si>
  <si>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</si>
  <si>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</si>
  <si>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</si>
  <si>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</si>
  <si>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</si>
  <si>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</si>
  <si>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</si>
  <si>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</si>
  <si>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</si>
  <si>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</si>
  <si>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</si>
  <si>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</si>
  <si>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</si>
  <si>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</si>
  <si>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</si>
  <si>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</si>
  <si>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</si>
  <si>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</si>
  <si>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</si>
  <si>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</si>
  <si>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</si>
  <si>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</si>
  <si>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</si>
  <si>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</si>
  <si>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</si>
  <si>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</si>
  <si>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</si>
  <si>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</si>
  <si>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</si>
  <si>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</si>
  <si>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</si>
  <si>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</si>
  <si>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</si>
  <si>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</si>
  <si>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</si>
  <si>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</si>
  <si>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</si>
  <si>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</si>
  <si>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</si>
  <si>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</si>
  <si>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</si>
  <si>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</si>
  <si>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</si>
  <si>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</si>
  <si>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</si>
  <si>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</si>
  <si>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</si>
  <si>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</si>
  <si>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</si>
  <si>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</si>
  <si>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</si>
  <si>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</si>
  <si>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</si>
  <si>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</si>
  <si>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</si>
  <si>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</si>
  <si>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</si>
  <si>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</si>
  <si>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</si>
  <si>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</si>
  <si>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</si>
  <si>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</si>
  <si>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</si>
  <si>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</si>
  <si>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</si>
  <si>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</si>
  <si>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</si>
  <si>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</si>
  <si>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</si>
  <si>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</si>
  <si>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</si>
  <si>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</si>
  <si>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</si>
  <si>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</si>
  <si>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</si>
  <si>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</si>
  <si>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</si>
  <si>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</si>
  <si>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</si>
  <si>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</si>
  <si>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</si>
  <si>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</si>
  <si>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</si>
  <si>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</si>
  <si>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</si>
  <si>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</si>
  <si>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</si>
  <si>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</si>
  <si>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</si>
  <si>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</si>
  <si>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</si>
  <si>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</si>
  <si>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</si>
  <si>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</si>
  <si>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</si>
  <si>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</si>
  <si>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</si>
  <si>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</si>
  <si>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</si>
  <si>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</si>
  <si>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</si>
  <si>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</si>
  <si>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</si>
  <si>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</si>
  <si>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</si>
  <si>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</si>
  <si>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</si>
  <si>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</si>
  <si>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</si>
  <si>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</si>
  <si>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</si>
  <si>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</si>
  <si>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</si>
  <si>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</si>
  <si>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</si>
  <si>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</si>
  <si>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</si>
  <si>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</si>
  <si>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</si>
  <si>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</si>
  <si>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</si>
  <si>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</si>
  <si>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</si>
  <si>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</si>
  <si>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</si>
  <si>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</si>
  <si>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</si>
  <si>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</si>
  <si>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</si>
  <si>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</si>
  <si>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</si>
  <si>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</si>
  <si>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</si>
  <si>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</si>
  <si>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</si>
  <si>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</si>
  <si>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</si>
  <si>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</si>
  <si>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</si>
  <si>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</si>
  <si>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</si>
  <si>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</si>
  <si>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</si>
  <si>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</si>
  <si>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</si>
  <si>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</si>
  <si>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</si>
  <si>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</si>
  <si>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</si>
  <si>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</si>
  <si>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</si>
  <si>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</si>
  <si>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</si>
  <si>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</si>
  <si>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</si>
  <si>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</si>
  <si>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</si>
  <si>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</si>
  <si>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</si>
  <si>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</si>
  <si>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</si>
  <si>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</si>
  <si>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</si>
  <si>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</si>
  <si>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</si>
  <si>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</si>
  <si>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</si>
  <si>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</si>
  <si>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</si>
  <si>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</si>
  <si>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</si>
  <si>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</si>
  <si>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</si>
  <si>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</si>
  <si>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</si>
  <si>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</si>
  <si>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</si>
  <si>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</si>
  <si>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</si>
  <si>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</si>
  <si>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</si>
  <si>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</si>
  <si>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</si>
  <si>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</si>
  <si>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</si>
  <si>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</si>
  <si>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</si>
  <si>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</si>
  <si>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</si>
  <si>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</si>
  <si>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</si>
  <si>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</si>
  <si>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</si>
  <si>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</si>
  <si>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</si>
  <si>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</si>
  <si>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</si>
  <si>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</si>
  <si>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</si>
  <si>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</si>
  <si>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</si>
  <si>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</si>
  <si>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</si>
  <si>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</si>
  <si>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</si>
  <si>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</si>
  <si>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</si>
  <si>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</si>
  <si>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</si>
  <si>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</si>
  <si>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</si>
  <si>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</si>
  <si>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</si>
  <si>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</si>
  <si>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</si>
  <si>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</si>
  <si>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</si>
  <si>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</si>
  <si>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</si>
  <si>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</si>
  <si>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</si>
  <si>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</si>
  <si>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</si>
  <si>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</si>
  <si>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</si>
  <si>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</si>
  <si>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</si>
  <si>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</si>
  <si>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</si>
  <si>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</si>
  <si>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</si>
  <si>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</si>
  <si>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</si>
  <si>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</si>
  <si>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</si>
  <si>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</si>
  <si>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</si>
  <si>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</si>
  <si>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</si>
  <si>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</si>
  <si>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</si>
  <si>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</si>
  <si>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</si>
  <si>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</si>
  <si>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</si>
  <si>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</si>
  <si>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</si>
  <si>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</si>
  <si>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</si>
  <si>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</si>
  <si>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</si>
  <si>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</si>
  <si>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</si>
  <si>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</si>
  <si>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</si>
  <si>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</si>
  <si>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</si>
  <si>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</si>
  <si>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</si>
  <si>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</si>
  <si>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</si>
  <si>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</si>
  <si>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</si>
  <si>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</si>
  <si>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</si>
  <si>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</si>
  <si>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</si>
  <si>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</si>
  <si>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</si>
  <si>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</si>
  <si>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</si>
  <si>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</si>
  <si>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</si>
  <si>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</si>
  <si>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</si>
  <si>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</si>
  <si>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</si>
  <si>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</si>
  <si>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</si>
  <si>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</si>
  <si>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</si>
  <si>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</si>
  <si>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</si>
  <si>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</si>
  <si>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</si>
  <si>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</si>
  <si>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</si>
  <si>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</si>
  <si>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</si>
  <si>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</si>
  <si>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</si>
  <si>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</si>
  <si>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</si>
  <si>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</si>
  <si>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</si>
  <si>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</si>
  <si>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</si>
  <si>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</si>
  <si>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</si>
  <si>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</si>
  <si>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</si>
  <si>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</si>
  <si>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</si>
  <si>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</si>
  <si>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</si>
  <si>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</si>
  <si>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</si>
  <si>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</si>
  <si>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</si>
  <si>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</si>
  <si>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</si>
  <si>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</si>
  <si>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</si>
  <si>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</si>
  <si>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</si>
  <si>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</si>
  <si>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</si>
  <si>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</si>
  <si>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</si>
  <si>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</si>
  <si>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</si>
  <si>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</si>
  <si>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</si>
  <si>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</si>
  <si>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</si>
  <si>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</si>
  <si>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</si>
  <si>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</si>
  <si>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</si>
  <si>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</si>
  <si>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</si>
  <si>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</si>
  <si>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</si>
  <si>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</si>
  <si>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</si>
  <si>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</si>
  <si>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</si>
  <si>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</si>
  <si>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</si>
  <si>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</si>
  <si>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</si>
  <si>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</si>
  <si>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</si>
  <si>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</si>
  <si>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</si>
  <si>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</si>
  <si>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</si>
  <si>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</si>
  <si>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</si>
  <si>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</si>
  <si>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</si>
  <si>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</si>
  <si>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</si>
  <si>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</si>
  <si>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</si>
  <si>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</si>
  <si>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</si>
  <si>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</si>
  <si>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</si>
  <si>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</si>
  <si>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</si>
  <si>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</si>
  <si>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</si>
  <si>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</si>
  <si>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</si>
  <si>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</si>
  <si>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</si>
  <si>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</si>
  <si>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</si>
  <si>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</si>
  <si>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</si>
  <si>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</si>
  <si>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</si>
  <si>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</si>
  <si>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</si>
  <si>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</si>
  <si>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</si>
  <si>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</si>
  <si>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</si>
  <si>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</si>
  <si>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</si>
  <si>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</si>
  <si>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</si>
  <si>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</si>
  <si>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</si>
  <si>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</si>
  <si>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</si>
  <si>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</si>
  <si>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</si>
  <si>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</si>
  <si>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</si>
  <si>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</si>
  <si>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</si>
  <si>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</si>
  <si>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</si>
  <si>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</si>
  <si>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</si>
  <si>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</si>
  <si>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</si>
  <si>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</si>
  <si>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</si>
  <si>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</si>
  <si>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</si>
  <si>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</si>
  <si>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</si>
  <si>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</si>
  <si>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</si>
  <si>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</si>
  <si>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</si>
  <si>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</si>
  <si>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</si>
  <si>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</si>
  <si>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</si>
  <si>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</si>
  <si>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</si>
  <si>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</si>
  <si>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</si>
  <si>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</si>
  <si>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</si>
  <si>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</si>
  <si>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</si>
  <si>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</si>
  <si>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</si>
  <si>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</si>
  <si>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</si>
  <si>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</si>
  <si>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</si>
  <si>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</si>
  <si>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</si>
  <si>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</si>
  <si>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</si>
  <si>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</si>
  <si>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</si>
  <si>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</si>
  <si>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</si>
  <si>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</si>
  <si>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</si>
  <si>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</si>
  <si>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</si>
  <si>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</si>
  <si>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</si>
  <si>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</si>
  <si>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</si>
  <si>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</si>
  <si>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</si>
  <si>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</si>
  <si>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</si>
  <si>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</si>
  <si>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</si>
  <si>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</si>
  <si>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</si>
  <si>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</si>
  <si>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</si>
  <si>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</si>
  <si>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</si>
  <si>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</si>
  <si>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</si>
  <si>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</si>
  <si>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</si>
  <si>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</si>
  <si>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</si>
  <si>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</si>
  <si>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</si>
  <si>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</si>
  <si>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</si>
  <si>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</si>
  <si>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</si>
  <si>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</si>
  <si>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</si>
  <si>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</si>
  <si>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</si>
  <si>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</si>
  <si>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</si>
  <si>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</si>
  <si>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</si>
  <si>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</si>
  <si>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</si>
  <si>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</si>
  <si>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</si>
  <si>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</si>
  <si>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</si>
  <si>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</si>
  <si>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</si>
  <si>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</si>
  <si>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</si>
  <si>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</si>
  <si>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</si>
  <si>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</si>
  <si>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</si>
  <si>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</si>
  <si>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</si>
  <si>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</si>
  <si>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</si>
  <si>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</si>
  <si>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</si>
  <si>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</si>
  <si>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</si>
  <si>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</si>
  <si>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</si>
  <si>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</si>
  <si>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</si>
  <si>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</si>
  <si>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</si>
  <si>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</si>
  <si>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</si>
  <si>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</si>
  <si>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</si>
  <si>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</si>
  <si>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</si>
  <si>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</si>
  <si>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</si>
  <si>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</si>
  <si>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</si>
  <si>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</si>
  <si>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</si>
  <si>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</si>
  <si>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</si>
  <si>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</si>
  <si>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</si>
  <si>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</si>
  <si>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</si>
  <si>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</si>
  <si>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</si>
  <si>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</si>
  <si>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</si>
  <si>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</si>
  <si>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</si>
  <si>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</si>
  <si>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</si>
  <si>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</si>
  <si>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</si>
  <si>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</si>
  <si>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</si>
  <si>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</si>
  <si>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</si>
  <si>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</si>
  <si>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</si>
  <si>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</si>
  <si>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</si>
  <si>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</si>
  <si>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</si>
  <si>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</si>
  <si>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</si>
  <si>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</si>
  <si>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</si>
  <si>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</si>
  <si>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</si>
  <si>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</si>
  <si>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</si>
  <si>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</si>
  <si>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</si>
  <si>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</si>
  <si>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</si>
  <si>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</si>
  <si>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</si>
  <si>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</si>
  <si>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</si>
  <si>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</si>
  <si>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</si>
  <si>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</si>
  <si>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</si>
  <si>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</si>
  <si>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</si>
  <si>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</si>
  <si>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</si>
  <si>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</si>
  <si>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</si>
  <si>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</si>
  <si>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</si>
  <si>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</si>
  <si>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</si>
  <si>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</si>
  <si>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</si>
  <si>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</si>
  <si>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</si>
  <si>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</si>
  <si>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</si>
  <si>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</si>
  <si>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</si>
  <si>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</si>
  <si>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</si>
  <si>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</si>
  <si>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</si>
  <si>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</si>
  <si>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</si>
  <si>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</si>
  <si>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</si>
  <si>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</si>
  <si>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</si>
  <si>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</si>
  <si>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</si>
  <si>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</si>
  <si>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</si>
  <si>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</si>
  <si>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</si>
  <si>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</si>
  <si>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</si>
  <si>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</si>
  <si>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</si>
  <si>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</si>
  <si>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</si>
  <si>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</si>
  <si>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</si>
  <si>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</si>
  <si>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</si>
  <si>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</si>
  <si>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</si>
  <si>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</si>
  <si>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</si>
  <si>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</si>
  <si>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</si>
  <si>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</si>
  <si>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</si>
  <si>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</si>
  <si>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</si>
  <si>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</si>
  <si>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</si>
  <si>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</si>
  <si>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</si>
  <si>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</si>
  <si>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</si>
  <si>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</si>
  <si>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</si>
  <si>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</si>
  <si>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</si>
  <si>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</si>
  <si>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</si>
  <si>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</si>
  <si>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</si>
  <si>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</si>
  <si>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</si>
  <si>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</si>
  <si>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</si>
  <si>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</si>
  <si>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</si>
  <si>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</si>
  <si>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</si>
  <si>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</si>
  <si>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</si>
  <si>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</si>
  <si>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</si>
  <si>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</si>
  <si>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</si>
  <si>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</si>
  <si>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</si>
  <si>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</si>
  <si>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</si>
  <si>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</si>
  <si>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</si>
  <si>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</si>
  <si>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</si>
  <si>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</si>
  <si>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</si>
  <si>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</si>
  <si>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</si>
  <si>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</si>
  <si>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</si>
  <si>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</si>
  <si>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</si>
  <si>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</si>
  <si>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</si>
  <si>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</si>
  <si>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</si>
  <si>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</si>
  <si>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</si>
  <si>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</si>
  <si>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</si>
  <si>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</si>
  <si>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</si>
  <si>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</si>
  <si>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</si>
  <si>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</si>
  <si>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</si>
  <si>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</si>
  <si>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</si>
  <si>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</si>
  <si>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</si>
  <si>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</si>
  <si>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</si>
  <si>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</si>
  <si>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</si>
  <si>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</si>
  <si>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</si>
  <si>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</si>
  <si>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</si>
  <si>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</si>
  <si>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</si>
  <si>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</si>
  <si>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</si>
  <si>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</si>
  <si>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</si>
  <si>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</si>
  <si>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</si>
  <si>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</si>
  <si>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</si>
  <si>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</si>
  <si>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</si>
  <si>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</si>
  <si>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</si>
  <si>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</si>
  <si>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</si>
  <si>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</si>
  <si>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</si>
  <si>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</si>
  <si>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</si>
  <si>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</si>
  <si>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</si>
  <si>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</si>
  <si>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</si>
  <si>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</si>
  <si>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</si>
  <si>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</si>
  <si>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</si>
  <si>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</si>
  <si>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</si>
  <si>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</si>
  <si>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</si>
  <si>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</si>
  <si>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</si>
  <si>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</si>
  <si>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</si>
  <si>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</si>
  <si>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</si>
  <si>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</si>
  <si>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</si>
  <si>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</si>
  <si>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</si>
  <si>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</si>
  <si>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</si>
  <si>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</si>
  <si>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</si>
  <si>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</si>
  <si>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</si>
  <si>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</si>
  <si>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</si>
  <si>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</si>
  <si>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</si>
  <si>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</si>
  <si>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</si>
  <si>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</si>
  <si>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</si>
  <si>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</si>
  <si>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</si>
  <si>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</si>
  <si>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</si>
  <si>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</si>
  <si>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</si>
  <si>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</si>
  <si>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</si>
  <si>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</si>
  <si>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</si>
  <si>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</si>
  <si>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</si>
  <si>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</si>
  <si>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</si>
  <si>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</si>
  <si>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</si>
  <si>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</si>
  <si>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</si>
  <si>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</si>
  <si>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</si>
  <si>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</si>
  <si>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</si>
  <si>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</si>
  <si>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</si>
  <si>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</si>
  <si>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</si>
  <si>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</si>
  <si>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</si>
  <si>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</si>
  <si>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</si>
  <si>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</si>
  <si>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</si>
  <si>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</si>
  <si>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</si>
  <si>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</si>
  <si>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</si>
  <si>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</si>
  <si>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</si>
  <si>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</si>
  <si>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</si>
  <si>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</si>
  <si>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</si>
  <si>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</si>
  <si>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</si>
  <si>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</si>
  <si>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</si>
  <si>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</si>
  <si>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</si>
  <si>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</si>
  <si>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</si>
  <si>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</si>
  <si>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</si>
  <si>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</si>
  <si>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</si>
  <si>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</si>
  <si>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</si>
  <si>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</si>
  <si>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</si>
  <si>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</si>
  <si>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</si>
  <si>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</si>
  <si>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</si>
  <si>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</si>
  <si>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</si>
  <si>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</si>
  <si>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</si>
  <si>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</si>
  <si>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</si>
  <si>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</si>
  <si>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</si>
  <si>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</si>
  <si>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</si>
  <si>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</si>
  <si>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</si>
  <si>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</si>
  <si>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</si>
  <si>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</si>
  <si>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</si>
  <si>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</si>
  <si>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</si>
  <si>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</si>
  <si>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</si>
  <si>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</si>
  <si>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</si>
  <si>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</si>
  <si>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</si>
  <si>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</si>
  <si>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</si>
  <si>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</si>
  <si>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</si>
  <si>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</si>
  <si>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</si>
  <si>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</si>
  <si>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</si>
  <si>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</si>
  <si>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</si>
  <si>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</si>
  <si>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</si>
  <si>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</si>
  <si>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</si>
  <si>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</si>
  <si>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</si>
  <si>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</si>
  <si>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</si>
  <si>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</si>
  <si>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</si>
  <si>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</si>
  <si>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</si>
  <si>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</si>
  <si>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</si>
  <si>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</si>
  <si>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</si>
  <si>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</si>
  <si>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</si>
  <si>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</si>
  <si>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</si>
  <si>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</si>
  <si>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</si>
  <si>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</si>
  <si>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</si>
  <si>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</si>
  <si>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</si>
  <si>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</si>
  <si>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</si>
  <si>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</si>
  <si>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</si>
  <si>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</si>
  <si>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</si>
  <si>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</si>
  <si>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</si>
  <si>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</si>
  <si>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</si>
  <si>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</si>
  <si>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</si>
  <si>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</si>
  <si>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</si>
  <si>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</si>
  <si>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</si>
  <si>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</si>
  <si>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</si>
  <si>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</si>
  <si>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</si>
  <si>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</si>
  <si>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</si>
  <si>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</si>
  <si>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</si>
  <si>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</si>
  <si>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</si>
  <si>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</si>
  <si>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</si>
  <si>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</si>
  <si>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</si>
  <si>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</si>
  <si>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</si>
  <si>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</si>
  <si>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</si>
  <si>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</si>
  <si>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</si>
  <si>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</si>
  <si>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</si>
  <si>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</si>
  <si>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</si>
  <si>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</si>
  <si>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</si>
  <si>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</si>
  <si>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</si>
  <si>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</si>
  <si>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</si>
  <si>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</si>
  <si>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</si>
  <si>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</si>
  <si>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</si>
  <si>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</si>
  <si>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</si>
  <si>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</si>
  <si>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</si>
  <si>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</si>
  <si>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</si>
  <si>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</si>
  <si>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</si>
  <si>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</si>
  <si>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</si>
  <si>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</si>
  <si>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</si>
  <si>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</si>
  <si>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</si>
  <si>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</si>
  <si>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</si>
  <si>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</si>
  <si>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</si>
  <si>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</si>
  <si>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</si>
  <si>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</si>
  <si>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</si>
  <si>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</si>
  <si>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</si>
  <si>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</si>
  <si>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</si>
  <si>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</si>
  <si>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</si>
  <si>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</si>
  <si>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</si>
  <si>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</si>
  <si>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</si>
  <si>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</si>
  <si>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</si>
  <si>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</si>
  <si>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</si>
  <si>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</si>
  <si>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</si>
  <si>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</si>
  <si>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</si>
  <si>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</si>
  <si>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</si>
  <si>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</si>
  <si>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</si>
  <si>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</si>
  <si>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</si>
  <si>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</si>
  <si>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</si>
  <si>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</si>
  <si>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</si>
  <si>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</si>
  <si>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</si>
  <si>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</si>
  <si>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</si>
  <si>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</si>
  <si>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</si>
  <si>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</si>
  <si>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</si>
  <si>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</si>
  <si>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</si>
  <si>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</si>
  <si>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</si>
  <si>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</si>
  <si>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</si>
  <si>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</si>
  <si>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</si>
  <si>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</si>
  <si>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</si>
  <si>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</si>
  <si>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</si>
  <si>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</si>
  <si>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</si>
  <si>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</si>
  <si>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</si>
  <si>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</si>
  <si>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</si>
  <si>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</si>
  <si>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</si>
  <si>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</si>
  <si>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</si>
  <si>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</si>
  <si>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</si>
  <si>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</si>
  <si>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</si>
  <si>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</si>
  <si>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</si>
  <si>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</si>
  <si>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</si>
  <si>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</si>
  <si>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</si>
  <si>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</si>
  <si>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</si>
  <si>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</si>
  <si>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</si>
  <si>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</si>
  <si>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</si>
  <si>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</si>
  <si>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</si>
  <si>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</si>
  <si>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</si>
  <si>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</si>
  <si>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</si>
  <si>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</si>
  <si>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</si>
  <si>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</si>
  <si>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</si>
  <si>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</si>
  <si>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</si>
  <si>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</si>
  <si>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</si>
  <si>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</si>
  <si>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</si>
  <si>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</si>
  <si>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</si>
  <si>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</si>
  <si>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</si>
  <si>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</si>
  <si>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</si>
  <si>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</si>
  <si>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</si>
  <si>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</si>
  <si>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</si>
  <si>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</si>
  <si>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</si>
  <si>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</si>
  <si>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</si>
  <si>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</si>
  <si>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</si>
  <si>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</si>
  <si>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</si>
  <si>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</si>
  <si>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</si>
  <si>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</si>
  <si>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</si>
  <si>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</si>
  <si>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</si>
  <si>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</si>
  <si>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</si>
  <si>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</si>
  <si>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</si>
  <si>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</si>
  <si>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</si>
  <si>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</si>
  <si>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</si>
  <si>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</si>
  <si>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</si>
  <si>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</si>
  <si>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</si>
  <si>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</si>
  <si>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</si>
  <si>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</si>
  <si>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</si>
  <si>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</si>
  <si>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</si>
  <si>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</si>
  <si>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</si>
  <si>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</si>
  <si>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</si>
  <si>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</si>
  <si>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</si>
  <si>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</si>
  <si>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</si>
  <si>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</si>
  <si>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</si>
  <si>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</si>
  <si>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</si>
  <si>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</si>
  <si>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</si>
  <si>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</si>
  <si>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</si>
  <si>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</si>
  <si>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</si>
  <si>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</si>
  <si>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</si>
  <si>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</si>
  <si>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</si>
  <si>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</si>
  <si>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</si>
  <si>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</si>
  <si>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</si>
  <si>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</si>
  <si>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</si>
  <si>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</si>
  <si>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</si>
  <si>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</si>
  <si>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</si>
  <si>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</si>
  <si>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</si>
  <si>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</si>
  <si>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</si>
  <si>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</si>
  <si>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</si>
  <si>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</si>
  <si>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</si>
  <si>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</si>
  <si>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</si>
  <si>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</si>
  <si>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</si>
  <si>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</si>
  <si>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</si>
  <si>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</si>
  <si>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</si>
  <si>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</si>
  <si>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</si>
  <si>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</si>
  <si>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</si>
  <si>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</si>
  <si>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</si>
  <si>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</si>
  <si>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</si>
  <si>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</si>
  <si>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</si>
  <si>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</si>
  <si>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</si>
  <si>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</si>
  <si>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</si>
  <si>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</si>
  <si>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</si>
  <si>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</si>
  <si>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</si>
  <si>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</si>
  <si>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</si>
  <si>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</si>
  <si>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</si>
  <si>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</si>
  <si>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</si>
  <si>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</si>
  <si>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</si>
  <si>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</si>
  <si>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</si>
  <si>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</si>
  <si>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</si>
  <si>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</si>
  <si>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</si>
  <si>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</si>
  <si>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</si>
  <si>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</si>
  <si>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</si>
  <si>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</si>
  <si>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</si>
  <si>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</si>
  <si>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</si>
  <si>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</si>
  <si>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</si>
  <si>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</si>
  <si>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</si>
  <si>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</si>
  <si>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</si>
  <si>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</si>
  <si>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</si>
  <si>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</si>
  <si>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</si>
  <si>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</si>
  <si>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</si>
  <si>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</si>
  <si>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</si>
  <si>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</si>
  <si>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</si>
  <si>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</si>
  <si>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</si>
  <si>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</si>
  <si>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</si>
  <si>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</si>
  <si>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</si>
  <si>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</si>
  <si>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</si>
  <si>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</si>
  <si>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</si>
  <si>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</si>
  <si>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</si>
  <si>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</si>
  <si>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</si>
  <si>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</si>
  <si>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</si>
  <si>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</si>
  <si>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</si>
  <si>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</si>
  <si>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</si>
  <si>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</si>
  <si>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</si>
  <si>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</si>
  <si>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</si>
  <si>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</si>
  <si>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</si>
  <si>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</si>
  <si>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</si>
  <si>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</si>
  <si>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</si>
  <si>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</si>
  <si>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</si>
  <si>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</si>
  <si>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</si>
  <si>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</si>
  <si>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</si>
  <si>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</si>
  <si>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</si>
  <si>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</si>
  <si>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</si>
  <si>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</si>
  <si>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</si>
  <si>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</si>
  <si>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</si>
  <si>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</si>
  <si>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</si>
  <si>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</si>
  <si>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</si>
  <si>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</si>
  <si>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</si>
  <si>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</si>
  <si>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</si>
  <si>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</si>
  <si>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</si>
  <si>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</si>
  <si>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</si>
  <si>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</si>
  <si>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</si>
  <si>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</si>
  <si>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</si>
  <si>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</si>
  <si>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</si>
  <si>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</si>
  <si>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</si>
  <si>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</si>
  <si>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</si>
  <si>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</si>
  <si>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</si>
  <si>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</si>
  <si>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</si>
  <si>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</si>
  <si>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</si>
  <si>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</si>
  <si>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</si>
  <si>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</si>
  <si>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</si>
  <si>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</si>
  <si>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</si>
  <si>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</si>
  <si>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</si>
  <si>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</si>
  <si>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</si>
  <si>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</si>
  <si>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</si>
  <si>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</si>
  <si>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</si>
  <si>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</si>
  <si>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</si>
  <si>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</si>
  <si>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</si>
  <si>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</si>
  <si>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</si>
  <si>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</si>
  <si>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</si>
  <si>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</si>
  <si>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</si>
  <si>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</si>
  <si>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</si>
  <si>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</si>
  <si>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</si>
  <si>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</si>
  <si>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</si>
  <si>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</si>
  <si>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</si>
  <si>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</si>
  <si>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</si>
  <si>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</si>
  <si>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</si>
  <si>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</si>
  <si>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</si>
  <si>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</si>
  <si>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</si>
  <si>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</si>
  <si>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</si>
  <si>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</si>
  <si>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</si>
  <si>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</si>
  <si>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</si>
  <si>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</si>
  <si>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</si>
  <si>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</si>
  <si>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</si>
  <si>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</si>
  <si>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</si>
  <si>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</si>
  <si>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</si>
  <si>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</si>
  <si>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</si>
  <si>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</si>
  <si>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</si>
  <si>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</si>
  <si>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</si>
  <si>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</si>
  <si>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</si>
  <si>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</si>
  <si>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</si>
  <si>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</si>
  <si>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</si>
  <si>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</si>
  <si>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</si>
  <si>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</si>
  <si>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</si>
  <si>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</si>
  <si>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</si>
  <si>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</si>
  <si>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</si>
  <si>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</si>
  <si>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</si>
  <si>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</si>
  <si>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</si>
  <si>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</si>
  <si>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</si>
  <si>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</si>
  <si>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</si>
  <si>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</si>
  <si>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</si>
  <si>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</si>
  <si>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</si>
  <si>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</si>
  <si>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</si>
  <si>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</si>
  <si>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</si>
  <si>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</si>
  <si>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</si>
  <si>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</si>
  <si>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</si>
  <si>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</si>
  <si>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</si>
  <si>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</si>
  <si>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</si>
  <si>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</si>
  <si>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</si>
  <si>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</si>
  <si>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</si>
  <si>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</si>
  <si>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</si>
  <si>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</si>
  <si>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</si>
  <si>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</si>
  <si>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</si>
  <si>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</si>
  <si>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</si>
  <si>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</si>
  <si>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</si>
  <si>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</si>
  <si>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</si>
  <si>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</si>
  <si>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</si>
  <si>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</si>
  <si>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</si>
  <si>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</si>
  <si>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</si>
  <si>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</si>
  <si>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</si>
  <si>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</si>
  <si>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</si>
  <si>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</si>
  <si>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</si>
  <si>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</si>
  <si>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</si>
  <si>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</si>
  <si>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</si>
  <si>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</si>
  <si>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</si>
  <si>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</si>
  <si>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</si>
  <si>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</si>
  <si>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</si>
  <si>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</si>
  <si>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</si>
  <si>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</si>
  <si>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</si>
  <si>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</si>
  <si>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</si>
  <si>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</si>
  <si>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</si>
  <si>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</si>
  <si>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</si>
  <si>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</si>
  <si>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</si>
  <si>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</si>
  <si>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</si>
  <si>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</si>
  <si>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</si>
  <si>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</si>
  <si>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</si>
  <si>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</si>
  <si>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</si>
  <si>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</si>
  <si>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</si>
  <si>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</si>
  <si>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</si>
  <si>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</si>
  <si>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</si>
  <si>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</si>
  <si>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</si>
  <si>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</si>
  <si>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</si>
  <si>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</si>
  <si>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</si>
  <si>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</si>
  <si>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</si>
  <si>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</si>
  <si>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</si>
  <si>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</si>
  <si>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</si>
  <si>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</si>
  <si>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</si>
  <si>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</si>
  <si>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</si>
  <si>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</si>
  <si>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</si>
  <si>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</si>
  <si>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</si>
  <si>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</si>
  <si>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</si>
  <si>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</si>
  <si>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</si>
  <si>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</si>
  <si>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</si>
  <si>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</si>
  <si>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</si>
  <si>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</si>
  <si>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</si>
  <si>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</si>
  <si>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</si>
  <si>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</si>
  <si>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</si>
  <si>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</si>
  <si>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</si>
  <si>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</si>
  <si>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</si>
  <si>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</si>
  <si>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</si>
  <si>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</si>
  <si>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</si>
  <si>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</si>
  <si>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</si>
  <si>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</si>
  <si>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</si>
  <si>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</si>
  <si>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</si>
  <si>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</si>
  <si>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</si>
  <si>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</si>
  <si>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</si>
  <si>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</si>
  <si>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</si>
  <si>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</si>
  <si>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</si>
  <si>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</si>
  <si>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</si>
  <si>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</si>
  <si>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</si>
  <si>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</si>
  <si>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</si>
  <si>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</si>
  <si>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</si>
  <si>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</si>
  <si>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</si>
  <si>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</si>
  <si>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</si>
  <si>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</si>
  <si>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</si>
  <si>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</si>
  <si>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</si>
  <si>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</si>
  <si>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</si>
  <si>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</si>
  <si>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</si>
  <si>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</si>
  <si>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</si>
  <si>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</si>
  <si>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</si>
  <si>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</si>
  <si>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</si>
  <si>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</si>
  <si>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</si>
  <si>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</si>
  <si>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</si>
  <si>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</si>
  <si>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</si>
  <si>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</si>
  <si>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</si>
  <si>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</si>
  <si>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</si>
  <si>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</si>
  <si>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</si>
  <si>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</si>
  <si>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</si>
  <si>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</si>
  <si>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</si>
  <si>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</si>
  <si>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</si>
  <si>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</si>
  <si>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</si>
  <si>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</si>
  <si>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</si>
  <si>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</si>
  <si>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</si>
  <si>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</si>
  <si>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</si>
  <si>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</si>
  <si>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</si>
  <si>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</si>
  <si>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</si>
  <si>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</si>
  <si>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</si>
  <si>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</si>
  <si>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</si>
  <si>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</si>
  <si>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</si>
  <si>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</si>
  <si>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</si>
  <si>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</si>
  <si>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</si>
  <si>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</si>
  <si>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</si>
  <si>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</si>
  <si>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</si>
  <si>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</si>
  <si>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</si>
  <si>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</si>
  <si>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</si>
  <si>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</si>
  <si>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</si>
  <si>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</si>
  <si>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</si>
  <si>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</si>
  <si>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</si>
  <si>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</si>
  <si>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</si>
  <si>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</si>
  <si>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</si>
  <si>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</si>
  <si>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</si>
  <si>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</si>
  <si>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</si>
  <si>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</si>
  <si>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</si>
  <si>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</si>
  <si>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</si>
  <si>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</si>
  <si>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</si>
  <si>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</si>
  <si>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</si>
  <si>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</si>
  <si>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</si>
  <si>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</si>
  <si>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</si>
  <si>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</si>
  <si>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</si>
  <si>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</si>
  <si>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</si>
  <si>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</si>
  <si>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</si>
  <si>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</si>
  <si>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</si>
  <si>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</si>
  <si>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</si>
  <si>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</si>
  <si>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</si>
  <si>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</si>
  <si>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</si>
  <si>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</si>
  <si>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</si>
  <si>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</si>
  <si>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</si>
  <si>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</si>
  <si>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</si>
  <si>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</si>
  <si>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</si>
  <si>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</si>
  <si>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</si>
  <si>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</si>
  <si>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</si>
  <si>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</si>
  <si>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</si>
  <si>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</si>
  <si>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</si>
  <si>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</si>
  <si>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</si>
  <si>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</si>
  <si>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</si>
  <si>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</si>
  <si>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</si>
  <si>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</si>
  <si>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</si>
  <si>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</si>
  <si>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</si>
  <si>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</si>
  <si>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</si>
  <si>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</si>
  <si>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</si>
  <si>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</si>
  <si>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</si>
  <si>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</si>
  <si>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</si>
  <si>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</si>
  <si>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</si>
  <si>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</si>
  <si>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</si>
  <si>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</si>
  <si>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</si>
  <si>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</si>
  <si>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</si>
  <si>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</si>
  <si>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</si>
  <si>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</si>
  <si>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</si>
  <si>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</si>
  <si>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</si>
  <si>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</si>
  <si>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</si>
  <si>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</si>
  <si>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</si>
  <si>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</si>
  <si>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</si>
  <si>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</si>
  <si>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</si>
  <si>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</si>
  <si>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</si>
  <si>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</si>
  <si>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</si>
  <si>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</si>
  <si>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</si>
  <si>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</si>
  <si>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</si>
  <si>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</si>
  <si>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</si>
  <si>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</si>
  <si>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</si>
  <si>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</si>
  <si>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</si>
  <si>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</si>
  <si>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</si>
  <si>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</si>
  <si>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</si>
  <si>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</si>
  <si>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</si>
  <si>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</si>
  <si>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</si>
  <si>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</si>
  <si>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</si>
  <si>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</si>
  <si>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</si>
  <si>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</si>
  <si>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</si>
  <si>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</si>
  <si>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</si>
  <si>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</si>
  <si>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</si>
  <si>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</si>
  <si>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</si>
  <si>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</si>
  <si>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</si>
  <si>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</si>
  <si>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</si>
  <si>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</si>
  <si>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</si>
  <si>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</si>
  <si>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</si>
  <si>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</si>
  <si>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</si>
  <si>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</si>
  <si>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</si>
  <si>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</si>
  <si>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</si>
  <si>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</si>
  <si>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</si>
  <si>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</si>
  <si>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</si>
  <si>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</si>
  <si>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</si>
  <si>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</si>
  <si>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</si>
  <si>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</si>
  <si>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</si>
  <si>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</si>
  <si>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</si>
  <si>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</si>
  <si>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</si>
  <si>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</si>
  <si>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</si>
  <si>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</si>
  <si>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</si>
  <si>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</si>
  <si>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</si>
  <si>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</si>
  <si>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</si>
  <si>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</si>
  <si>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</si>
  <si>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</si>
  <si>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</si>
  <si>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</si>
  <si>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</si>
  <si>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</si>
  <si>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</si>
  <si>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</si>
  <si>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</si>
  <si>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</si>
  <si>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</si>
  <si>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</si>
  <si>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</si>
  <si>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</si>
  <si>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</si>
  <si>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</si>
  <si>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</si>
  <si>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</si>
  <si>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</si>
  <si>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</si>
  <si>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</si>
  <si>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</si>
  <si>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</si>
  <si>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</si>
  <si>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</si>
  <si>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</si>
  <si>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</si>
  <si>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</si>
  <si>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</si>
  <si>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</si>
  <si>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</si>
  <si>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</si>
  <si>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</si>
  <si>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</si>
  <si>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</si>
  <si>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</si>
  <si>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</si>
  <si>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</si>
  <si>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</si>
  <si>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</si>
  <si>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</si>
  <si>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</si>
  <si>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</si>
  <si>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</si>
  <si>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</si>
  <si>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</si>
  <si>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</si>
  <si>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</si>
  <si>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</si>
  <si>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</si>
  <si>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</si>
  <si>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</si>
  <si>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</si>
  <si>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</si>
  <si>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</si>
  <si>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</si>
  <si>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</si>
  <si>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</si>
  <si>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</si>
  <si>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</si>
  <si>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</si>
  <si>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</si>
  <si>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</si>
  <si>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</si>
  <si>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</si>
  <si>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</si>
  <si>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</si>
  <si>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</si>
  <si>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</si>
  <si>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</si>
  <si>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</si>
  <si>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</si>
  <si>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</si>
  <si>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</si>
  <si>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</si>
  <si>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</si>
  <si>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</si>
  <si>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</si>
  <si>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</si>
  <si>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</si>
  <si>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</si>
  <si>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</si>
  <si>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</si>
  <si>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</si>
  <si>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</si>
  <si>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</si>
  <si>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</si>
  <si>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</si>
  <si>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</si>
  <si>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</si>
  <si>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</si>
  <si>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</si>
  <si>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</si>
  <si>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</si>
  <si>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</si>
  <si>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</si>
  <si>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</si>
  <si>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</si>
  <si>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</si>
  <si>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</si>
  <si>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</si>
  <si>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</si>
  <si>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</si>
  <si>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</si>
  <si>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</si>
  <si>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</si>
  <si>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</si>
  <si>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</si>
  <si>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</si>
  <si>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</si>
  <si>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</si>
  <si>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</si>
  <si>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</si>
  <si>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</si>
  <si>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</si>
  <si>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</si>
  <si>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</si>
  <si>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</si>
  <si>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</si>
  <si>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</si>
  <si>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</si>
  <si>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</si>
  <si>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</si>
  <si>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</si>
  <si>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</si>
  <si>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</si>
  <si>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</si>
  <si>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</si>
  <si>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</si>
  <si>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</si>
  <si>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</si>
  <si>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</si>
  <si>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</si>
  <si>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</si>
  <si>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</si>
  <si>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</si>
  <si>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</si>
  <si>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</si>
  <si>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</si>
  <si>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</si>
  <si>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</si>
  <si>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</si>
  <si>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</si>
  <si>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</si>
  <si>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</si>
  <si>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</si>
  <si>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</si>
  <si>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</si>
  <si>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</si>
  <si>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</si>
  <si>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</si>
  <si>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</si>
  <si>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</si>
  <si>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</si>
  <si>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</si>
  <si>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</si>
  <si>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</si>
  <si>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</si>
  <si>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</si>
  <si>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</si>
  <si>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</si>
  <si>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</si>
  <si>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</si>
  <si>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</si>
  <si>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</si>
  <si>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</si>
  <si>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</si>
  <si>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</si>
  <si>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</si>
  <si>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</si>
  <si>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</si>
  <si>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</si>
  <si>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</si>
  <si>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</si>
  <si>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</si>
  <si>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</si>
  <si>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</si>
  <si>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</si>
  <si>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</si>
  <si>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</si>
  <si>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</si>
  <si>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</si>
  <si>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</si>
  <si>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</si>
  <si>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</si>
  <si>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</si>
  <si>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</si>
  <si>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</si>
  <si>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</si>
  <si>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</si>
  <si>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</si>
  <si>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</si>
  <si>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</si>
  <si>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</si>
  <si>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</si>
  <si>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</si>
  <si>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</si>
  <si>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</si>
  <si>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</si>
  <si>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</si>
  <si>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</si>
  <si>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</si>
  <si>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</si>
  <si>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</si>
  <si>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</si>
  <si>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</si>
  <si>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</si>
  <si>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</si>
  <si>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</si>
  <si>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</si>
  <si>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</si>
  <si>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</si>
  <si>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</si>
  <si>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</si>
  <si>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</si>
  <si>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</si>
  <si>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</si>
  <si>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</si>
  <si>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</si>
  <si>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</si>
  <si>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</si>
  <si>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</si>
  <si>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</si>
  <si>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</si>
  <si>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</si>
  <si>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</si>
  <si>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</si>
  <si>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</si>
  <si>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</si>
  <si>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</si>
  <si>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</si>
  <si>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</si>
  <si>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</si>
  <si>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</si>
  <si>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</si>
  <si>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</si>
  <si>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</si>
  <si>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</si>
  <si>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</si>
  <si>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</si>
  <si>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</si>
  <si>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</si>
  <si>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</si>
  <si>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</si>
  <si>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</si>
  <si>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</si>
  <si>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</si>
  <si>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</si>
  <si>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</si>
  <si>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</si>
  <si>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</si>
  <si>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</si>
  <si>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</si>
  <si>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</si>
  <si>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</si>
  <si>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</si>
  <si>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</si>
  <si>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</si>
  <si>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</si>
  <si>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</si>
  <si>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</si>
  <si>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</si>
  <si>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</si>
  <si>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</si>
  <si>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</si>
  <si>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</si>
  <si>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</si>
  <si>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</si>
  <si>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</si>
  <si>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</si>
  <si>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</si>
  <si>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</si>
  <si>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</si>
  <si>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</si>
  <si>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</si>
  <si>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</si>
  <si>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</si>
  <si>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</si>
  <si>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</si>
  <si>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</si>
  <si>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</si>
  <si>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</si>
  <si>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</si>
  <si>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</si>
  <si>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</si>
  <si>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</si>
  <si>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</si>
  <si>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</si>
  <si>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</si>
  <si>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</si>
  <si>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</si>
  <si>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</si>
  <si>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</si>
  <si>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</si>
  <si>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</si>
  <si>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</si>
  <si>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</si>
  <si>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</si>
  <si>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</si>
  <si>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</si>
  <si>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</si>
  <si>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</si>
  <si>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</si>
  <si>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</si>
  <si>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</si>
  <si>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</si>
  <si>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</si>
  <si>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</si>
  <si>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</si>
  <si>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</si>
  <si>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</si>
  <si>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</si>
  <si>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</si>
  <si>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</si>
  <si>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</si>
  <si>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</si>
  <si>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</si>
  <si>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</si>
  <si>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</si>
  <si>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</si>
  <si>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</si>
  <si>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</si>
  <si>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</si>
  <si>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</si>
  <si>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</si>
  <si>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</si>
  <si>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</si>
  <si>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</si>
  <si>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</si>
  <si>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</si>
  <si>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</si>
  <si>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</si>
  <si>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</si>
  <si>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</si>
  <si>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</si>
  <si>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</si>
  <si>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</si>
  <si>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</si>
  <si>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</si>
  <si>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</si>
  <si>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</si>
  <si>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</si>
  <si>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</si>
  <si>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</si>
  <si>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</si>
  <si>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</si>
  <si>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</si>
  <si>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</si>
  <si>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</si>
  <si>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</si>
  <si>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</si>
  <si>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</si>
  <si>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</si>
  <si>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</si>
  <si>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</si>
  <si>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</si>
  <si>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</si>
  <si>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</si>
  <si>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</si>
  <si>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</si>
  <si>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</si>
  <si>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</si>
  <si>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</si>
  <si>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</si>
  <si>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</si>
  <si>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</si>
  <si>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</si>
  <si>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</si>
  <si>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</si>
  <si>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</si>
  <si>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</si>
  <si>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</si>
  <si>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</si>
  <si>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</si>
  <si>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</si>
  <si>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</si>
  <si>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</si>
  <si>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</si>
  <si>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</si>
  <si>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</si>
  <si>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</si>
  <si>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</si>
  <si>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</si>
  <si>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</si>
  <si>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</si>
  <si>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</si>
  <si>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</si>
  <si>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</si>
  <si>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</si>
  <si>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</si>
  <si>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</si>
  <si>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</si>
  <si>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</si>
  <si>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</si>
  <si>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</si>
  <si>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</si>
  <si>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</si>
  <si>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</si>
  <si>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</si>
  <si>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</si>
  <si>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</si>
  <si>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</si>
  <si>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</si>
  <si>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</si>
  <si>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</si>
  <si>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</si>
  <si>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</si>
  <si>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</si>
  <si>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</si>
  <si>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</si>
  <si>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</si>
  <si>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</si>
  <si>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</si>
  <si>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</si>
  <si>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</si>
  <si>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</si>
  <si>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</si>
  <si>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</si>
  <si>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</si>
  <si>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</si>
  <si>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</si>
  <si>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</si>
  <si>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</si>
  <si>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</si>
  <si>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</si>
  <si>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</si>
  <si>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</si>
  <si>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</si>
  <si>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</si>
  <si>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</si>
  <si>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</si>
  <si>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</si>
  <si>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</si>
  <si>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</si>
  <si>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</si>
  <si>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</si>
  <si>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</si>
  <si>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</si>
  <si>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</si>
  <si>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</si>
  <si>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</si>
  <si>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</si>
  <si>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</si>
  <si>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</si>
  <si>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</si>
  <si>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</si>
  <si>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</si>
  <si>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</si>
  <si>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</si>
  <si>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</si>
  <si>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</si>
  <si>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</si>
  <si>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</si>
  <si>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</si>
  <si>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</si>
  <si>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</si>
  <si>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</si>
  <si>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</si>
  <si>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</si>
  <si>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</si>
  <si>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</si>
  <si>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</si>
  <si>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</si>
  <si>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</si>
  <si>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</si>
  <si>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</si>
  <si>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</si>
  <si>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</si>
  <si>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</si>
  <si>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</si>
  <si>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</si>
  <si>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</si>
  <si>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</si>
  <si>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</si>
  <si>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</si>
  <si>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</si>
  <si>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</si>
  <si>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</si>
  <si>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</si>
  <si>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</si>
  <si>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</si>
  <si>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</si>
  <si>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</si>
  <si>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</si>
  <si>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</si>
  <si>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</si>
  <si>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</si>
  <si>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</si>
  <si>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</si>
  <si>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</si>
  <si>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</si>
  <si>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</si>
  <si>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</si>
  <si>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</si>
  <si>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</si>
  <si>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</si>
  <si>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</si>
  <si>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</si>
  <si>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</si>
  <si>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</si>
  <si>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</si>
  <si>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</si>
  <si>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</si>
  <si>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</si>
  <si>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</si>
  <si>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</si>
  <si>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</si>
  <si>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</si>
  <si>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</si>
  <si>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</si>
  <si>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</si>
  <si>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</si>
  <si>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</si>
  <si>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</si>
  <si>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</si>
  <si>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</si>
  <si>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</si>
  <si>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</si>
  <si>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</si>
  <si>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</si>
  <si>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</si>
  <si>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</si>
  <si>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</si>
  <si>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</si>
  <si>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</si>
  <si>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</si>
  <si>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</si>
  <si>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</si>
  <si>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</si>
  <si>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</si>
  <si>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</si>
  <si>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</si>
  <si>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</si>
  <si>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</si>
  <si>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</si>
  <si>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</si>
  <si>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</si>
  <si>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</si>
  <si>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</si>
  <si>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</si>
  <si>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</si>
  <si>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</si>
  <si>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</si>
  <si>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</si>
  <si>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</si>
  <si>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</si>
  <si>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</si>
  <si>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</si>
  <si>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</si>
  <si>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</si>
  <si>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</si>
  <si>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</si>
  <si>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</si>
  <si>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</si>
  <si>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</si>
  <si>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</si>
  <si>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</si>
  <si>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</si>
  <si>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</si>
  <si>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</si>
  <si>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</si>
  <si>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</si>
  <si>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</si>
  <si>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</si>
  <si>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</si>
  <si>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</si>
  <si>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</si>
  <si>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</si>
  <si>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</si>
  <si>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</si>
  <si>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</si>
  <si>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</si>
  <si>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</si>
  <si>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</si>
  <si>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</si>
  <si>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</si>
  <si>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</si>
  <si>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</si>
  <si>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</si>
  <si>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</si>
  <si>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</si>
  <si>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</si>
  <si>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</si>
  <si>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</si>
  <si>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</si>
  <si>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</si>
  <si>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</si>
  <si>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</si>
  <si>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</si>
  <si>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</si>
  <si>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</si>
  <si>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</si>
  <si>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</si>
  <si>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</si>
  <si>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</si>
  <si>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</si>
  <si>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</si>
  <si>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</si>
  <si>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</si>
  <si>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</si>
  <si>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</si>
  <si>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</si>
  <si>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</si>
  <si>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</si>
  <si>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</si>
  <si>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</si>
  <si>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</si>
  <si>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</si>
  <si>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</si>
  <si>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</si>
  <si>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</si>
  <si>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</si>
  <si>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</si>
  <si>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</si>
  <si>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</si>
  <si>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</si>
  <si>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</si>
  <si>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</si>
  <si>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</si>
  <si>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</si>
  <si>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</si>
  <si>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</si>
  <si>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</si>
  <si>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</si>
  <si>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</si>
  <si>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</si>
  <si>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</si>
  <si>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</si>
  <si>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</si>
  <si>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</si>
  <si>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</si>
  <si>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</si>
  <si>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</si>
  <si>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</si>
  <si>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</si>
  <si>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</si>
  <si>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</si>
  <si>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</si>
  <si>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</si>
  <si>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</si>
  <si>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</si>
  <si>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</si>
  <si>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</si>
  <si>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</si>
  <si>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</si>
  <si>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</si>
  <si>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</si>
  <si>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</si>
  <si>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</si>
  <si>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</si>
  <si>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</si>
  <si>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</si>
  <si>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</si>
  <si>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</si>
  <si>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</si>
  <si>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</si>
  <si>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</si>
  <si>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</si>
  <si>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</si>
  <si>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</si>
  <si>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</si>
  <si>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</si>
  <si>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</si>
  <si>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</si>
  <si>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</si>
  <si>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</si>
  <si>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</si>
  <si>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</si>
  <si>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</si>
  <si>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</si>
  <si>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</si>
  <si>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</si>
  <si>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</si>
  <si>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</si>
  <si>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</si>
  <si>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</si>
  <si>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</si>
  <si>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</si>
  <si>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</si>
  <si>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</si>
  <si>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</si>
  <si>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</si>
  <si>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</si>
  <si>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</si>
  <si>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</si>
  <si>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</si>
  <si>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</si>
  <si>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</si>
  <si>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</si>
  <si>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</si>
  <si>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</si>
  <si>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</si>
  <si>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</si>
  <si>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</si>
  <si>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</si>
  <si>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</si>
  <si>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</si>
  <si>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</si>
  <si>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</si>
  <si>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</si>
  <si>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</si>
  <si>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</si>
  <si>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</si>
  <si>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</si>
  <si>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</si>
  <si>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</si>
  <si>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</si>
  <si>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</si>
  <si>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</si>
  <si>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</si>
  <si>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</si>
  <si>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</si>
  <si>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</si>
  <si>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</si>
  <si>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</si>
  <si>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</si>
  <si>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</si>
  <si>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</si>
  <si>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</si>
  <si>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</si>
  <si>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</si>
  <si>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</si>
  <si>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</si>
  <si>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</si>
  <si>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</si>
  <si>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</si>
  <si>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</si>
  <si>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</si>
  <si>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</si>
  <si>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</si>
  <si>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</si>
  <si>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</si>
  <si>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</si>
  <si>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</si>
  <si>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</si>
  <si>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</si>
  <si>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</si>
  <si>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</si>
  <si>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</si>
  <si>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</si>
  <si>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</si>
  <si>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</si>
  <si>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</si>
  <si>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</si>
  <si>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</si>
  <si>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</si>
  <si>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</si>
  <si>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</si>
  <si>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</si>
  <si>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</si>
  <si>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</si>
  <si>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</si>
  <si>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</si>
  <si>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</si>
  <si>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</si>
  <si>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</si>
  <si>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</si>
  <si>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</si>
  <si>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</si>
  <si>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</si>
  <si>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</si>
  <si>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</si>
  <si>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</si>
  <si>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</si>
  <si>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</si>
  <si>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</si>
  <si>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</si>
  <si>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</si>
  <si>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</si>
  <si>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</si>
  <si>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</si>
  <si>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</si>
  <si>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</si>
  <si>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</si>
  <si>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</si>
  <si>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</si>
  <si>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</si>
  <si>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</si>
  <si>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</si>
  <si>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</si>
  <si>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</si>
  <si>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</si>
  <si>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</si>
  <si>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</si>
  <si>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</si>
  <si>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</si>
  <si>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</si>
  <si>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</si>
  <si>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</si>
  <si>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</si>
  <si>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</si>
  <si>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</si>
  <si>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</si>
  <si>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</si>
  <si>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</si>
  <si>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</si>
  <si>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</si>
  <si>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</si>
  <si>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</si>
  <si>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</si>
  <si>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</si>
  <si>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</si>
  <si>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</si>
  <si>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</si>
  <si>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</si>
  <si>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</si>
  <si>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</si>
  <si>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</si>
  <si>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</si>
  <si>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</si>
  <si>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</si>
  <si>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</si>
  <si>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</si>
  <si>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</si>
  <si>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</si>
  <si>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</si>
  <si>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</si>
  <si>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</si>
  <si>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</si>
  <si>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</si>
  <si>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</si>
  <si>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</si>
  <si>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</si>
  <si>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</si>
  <si>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</si>
  <si>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</si>
  <si>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</si>
  <si>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</si>
  <si>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</si>
  <si>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</si>
  <si>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</si>
  <si>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</si>
  <si>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</si>
  <si>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</si>
  <si>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</si>
  <si>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</si>
  <si>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</si>
  <si>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</si>
  <si>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</si>
  <si>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</si>
  <si>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</si>
  <si>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</si>
  <si>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</si>
  <si>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</si>
  <si>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</si>
  <si>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</si>
  <si>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</si>
  <si>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</si>
  <si>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</si>
  <si>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</si>
  <si>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</si>
  <si>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</si>
  <si>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</si>
  <si>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</si>
  <si>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</si>
  <si>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</si>
  <si>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</si>
  <si>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</si>
  <si>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</si>
  <si>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</si>
  <si>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</si>
  <si>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</si>
  <si>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</si>
  <si>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</si>
  <si>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</si>
  <si>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</si>
  <si>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</si>
  <si>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</si>
  <si>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</si>
  <si>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</si>
  <si>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</si>
  <si>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</si>
  <si>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</si>
  <si>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</si>
  <si>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</si>
  <si>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</si>
  <si>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</si>
  <si>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</si>
  <si>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</si>
  <si>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</si>
  <si>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</si>
  <si>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</si>
  <si>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</si>
  <si>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</si>
  <si>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</si>
  <si>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</si>
  <si>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</si>
  <si>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</si>
  <si>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</si>
  <si>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</si>
  <si>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</si>
  <si>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</si>
  <si>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</si>
  <si>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</si>
  <si>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</si>
  <si>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</si>
  <si>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</si>
  <si>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</si>
  <si>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</si>
  <si>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</si>
  <si>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</si>
  <si>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</si>
  <si>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</si>
  <si>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</si>
  <si>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</si>
  <si>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</si>
  <si>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</si>
  <si>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</si>
  <si>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</si>
  <si>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</si>
  <si>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</si>
  <si>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</si>
  <si>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</si>
  <si>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</si>
  <si>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</si>
  <si>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</si>
  <si>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</si>
  <si>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</si>
  <si>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</si>
  <si>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</si>
  <si>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</si>
  <si>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</si>
  <si>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</si>
  <si>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</si>
  <si>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</si>
  <si>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</si>
  <si>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</si>
  <si>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</si>
  <si>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</si>
  <si>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</si>
  <si>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</si>
  <si>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</si>
  <si>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</si>
  <si>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</si>
  <si>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</si>
  <si>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</si>
  <si>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</si>
  <si>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</si>
  <si>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</si>
  <si>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</si>
  <si>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</si>
  <si>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</si>
  <si>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</si>
  <si>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</si>
  <si>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</si>
  <si>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</si>
  <si>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</si>
  <si>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</si>
  <si>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</si>
  <si>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</si>
  <si>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</si>
  <si>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</si>
  <si>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</si>
  <si>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</si>
  <si>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</si>
  <si>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</si>
  <si>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</si>
  <si>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</si>
  <si>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</si>
  <si>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</si>
  <si>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</si>
  <si>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</si>
  <si>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</si>
  <si>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</si>
  <si>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</si>
  <si>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</si>
  <si>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</si>
  <si>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</si>
  <si>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</si>
  <si>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</si>
  <si>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</si>
  <si>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</si>
  <si>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</si>
  <si>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</si>
  <si>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</si>
  <si>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</si>
  <si>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</si>
  <si>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</si>
  <si>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</si>
  <si>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</si>
  <si>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</si>
  <si>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</si>
  <si>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</si>
  <si>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</si>
  <si>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</si>
  <si>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</si>
  <si>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</si>
  <si>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</si>
  <si>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</si>
  <si>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</si>
  <si>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</si>
  <si>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</si>
  <si>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</si>
  <si>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</si>
  <si>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</si>
  <si>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</si>
  <si>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</si>
  <si>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</si>
  <si>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</si>
  <si>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</si>
  <si>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</si>
  <si>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</si>
  <si>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</si>
  <si>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</si>
  <si>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</si>
  <si>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</si>
  <si>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</si>
  <si>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</si>
  <si>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</si>
  <si>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</si>
  <si>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</si>
  <si>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</si>
  <si>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</si>
  <si>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</si>
  <si>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</si>
  <si>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</si>
  <si>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</si>
  <si>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</si>
  <si>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</si>
  <si>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</si>
  <si>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</si>
  <si>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</si>
  <si>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</si>
  <si>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</si>
  <si>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</si>
  <si>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</si>
  <si>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</si>
  <si>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</si>
  <si>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</si>
  <si>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</si>
  <si>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</si>
  <si>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</si>
  <si>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</si>
  <si>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</si>
  <si>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</si>
  <si>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</si>
  <si>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</si>
  <si>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</si>
  <si>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</si>
  <si>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</si>
  <si>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</si>
  <si>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</si>
  <si>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</si>
  <si>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</si>
  <si>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</si>
  <si>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</si>
  <si>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</si>
  <si>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</si>
  <si>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</si>
  <si>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</si>
  <si>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</si>
  <si>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</si>
  <si>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</si>
  <si>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</si>
  <si>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</si>
  <si>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</si>
  <si>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</si>
  <si>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</si>
  <si>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</si>
  <si>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</si>
  <si>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</si>
  <si>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</si>
  <si>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</si>
  <si>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</si>
  <si>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</si>
  <si>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</si>
  <si>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</si>
  <si>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</si>
  <si>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</si>
  <si>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</si>
  <si>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</si>
  <si>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</si>
  <si>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</si>
  <si>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</si>
  <si>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</si>
  <si>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</si>
  <si>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</si>
  <si>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</si>
  <si>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</si>
  <si>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</si>
  <si>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</si>
  <si>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</si>
  <si>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</si>
  <si>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</si>
  <si>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</si>
  <si>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</si>
  <si>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</si>
  <si>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</si>
  <si>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</si>
  <si>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</si>
  <si>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</si>
  <si>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</si>
  <si>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</si>
  <si>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</si>
  <si>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</si>
  <si>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</si>
  <si>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</si>
  <si>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</si>
  <si>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</si>
  <si>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</si>
  <si>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</si>
  <si>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</si>
  <si>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</si>
  <si>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</si>
  <si>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</si>
  <si>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</si>
  <si>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</si>
  <si>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</si>
  <si>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</si>
  <si>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</si>
  <si>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</si>
  <si>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</si>
  <si>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</si>
  <si>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</si>
  <si>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</si>
  <si>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</si>
  <si>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</si>
  <si>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</si>
  <si>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</si>
  <si>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</si>
  <si>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</si>
  <si>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</si>
  <si>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</si>
  <si>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</si>
  <si>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</si>
  <si>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</si>
  <si>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</si>
  <si>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</si>
  <si>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</si>
  <si>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</si>
  <si>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</si>
  <si>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</si>
  <si>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</si>
  <si>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</si>
  <si>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</si>
  <si>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</si>
  <si>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</si>
  <si>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</si>
  <si>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</si>
  <si>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</si>
  <si>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</si>
  <si>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</si>
  <si>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</si>
  <si>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</si>
  <si>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</si>
  <si>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</si>
  <si>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</si>
  <si>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</si>
  <si>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</si>
  <si>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</si>
  <si>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</si>
  <si>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</si>
  <si>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</si>
  <si>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</si>
  <si>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</si>
  <si>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</si>
  <si>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</si>
  <si>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</si>
  <si>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</si>
  <si>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</si>
  <si>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</si>
  <si>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</si>
  <si>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</si>
  <si>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</si>
  <si>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</si>
  <si>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</si>
  <si>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</si>
  <si>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</si>
  <si>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</si>
  <si>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</si>
  <si>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</si>
  <si>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</si>
  <si>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</si>
  <si>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</si>
  <si>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</si>
  <si>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</si>
  <si>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</si>
  <si>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</si>
  <si>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</si>
  <si>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</si>
  <si>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</si>
  <si>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</si>
  <si>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</si>
  <si>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</si>
  <si>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</si>
  <si>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</si>
  <si>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</si>
  <si>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</si>
  <si>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</si>
  <si>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</si>
  <si>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</si>
  <si>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</si>
  <si>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</si>
  <si>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</si>
  <si>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</si>
  <si>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</si>
  <si>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</si>
  <si>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</si>
  <si>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</si>
  <si>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</si>
  <si>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</si>
  <si>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</si>
  <si>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</si>
  <si>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</si>
  <si>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</si>
  <si>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</si>
  <si>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</si>
  <si>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</si>
  <si>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</si>
  <si>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</si>
  <si>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</si>
  <si>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</si>
  <si>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</si>
  <si>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</si>
  <si>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</si>
  <si>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</si>
  <si>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</si>
  <si>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</si>
  <si>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</si>
  <si>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</si>
  <si>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</si>
  <si>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</si>
  <si>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</si>
  <si>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</si>
  <si>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</si>
  <si>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</si>
  <si>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</si>
  <si>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</si>
  <si>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</si>
  <si>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</si>
  <si>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</si>
  <si>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</si>
  <si>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</si>
  <si>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</si>
  <si>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</si>
  <si>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</si>
  <si>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</si>
  <si>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</si>
  <si>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</si>
  <si>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</si>
  <si>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</si>
  <si>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</si>
  <si>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</si>
  <si>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</si>
  <si>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</si>
  <si>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</si>
  <si>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</si>
  <si>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</si>
  <si>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</si>
  <si>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</si>
  <si>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</si>
  <si>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</si>
  <si>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</si>
  <si>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</si>
  <si>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</si>
  <si>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</si>
  <si>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</si>
  <si>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</si>
  <si>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</si>
  <si>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</si>
  <si>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</si>
  <si>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</si>
  <si>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</si>
  <si>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</si>
  <si>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</si>
  <si>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</si>
  <si>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</si>
  <si>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</si>
  <si>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</si>
  <si>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</si>
  <si>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</si>
  <si>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</si>
  <si>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</si>
  <si>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</si>
  <si>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</si>
  <si>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</si>
  <si>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</si>
  <si>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</si>
  <si>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</si>
  <si>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</si>
  <si>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</si>
  <si>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</si>
  <si>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</si>
  <si>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</si>
  <si>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</si>
  <si>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</si>
  <si>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</si>
  <si>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</si>
  <si>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</si>
  <si>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</si>
  <si>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</si>
  <si>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</si>
  <si>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</si>
  <si>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</si>
  <si>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</si>
  <si>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</si>
  <si>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</si>
  <si>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</si>
  <si>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</si>
  <si>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</si>
  <si>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</si>
  <si>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</si>
  <si>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</si>
  <si>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</si>
  <si>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</si>
  <si>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</si>
  <si>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</si>
  <si>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</si>
  <si>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</si>
  <si>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</si>
  <si>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</si>
  <si>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</si>
  <si>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</si>
  <si>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</si>
  <si>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</si>
  <si>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</si>
  <si>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</si>
  <si>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</si>
  <si>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</si>
  <si>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</si>
  <si>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</si>
  <si>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</si>
  <si>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</si>
  <si>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</si>
  <si>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</si>
  <si>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</si>
  <si>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</si>
  <si>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</si>
  <si>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</si>
  <si>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</si>
  <si>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</si>
  <si>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</si>
  <si>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</si>
  <si>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</si>
  <si>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</si>
  <si>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</si>
  <si>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</si>
  <si>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</si>
  <si>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</si>
  <si>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</si>
  <si>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</si>
  <si>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</si>
  <si>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</si>
  <si>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</si>
  <si>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</si>
  <si>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</si>
  <si>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</si>
  <si>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</si>
  <si>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</si>
  <si>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</si>
  <si>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</si>
  <si>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</si>
  <si>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</si>
  <si>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</si>
  <si>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</si>
  <si>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</si>
  <si>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</si>
  <si>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</si>
  <si>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</si>
  <si>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</si>
  <si>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</si>
  <si>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</si>
  <si>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</si>
  <si>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</si>
  <si>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</si>
  <si>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</si>
  <si>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</si>
  <si>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</si>
  <si>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</si>
  <si>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</si>
  <si>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</si>
  <si>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</si>
  <si>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</si>
  <si>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</si>
  <si>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</si>
  <si>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</si>
  <si>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</si>
  <si>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</si>
  <si>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</si>
  <si>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</si>
  <si>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</si>
  <si>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</si>
  <si>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</si>
  <si>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</si>
  <si>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</si>
  <si>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</si>
  <si>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</si>
  <si>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</si>
  <si>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</si>
  <si>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</si>
  <si>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</si>
  <si>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</si>
  <si>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</si>
  <si>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</si>
  <si>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</si>
  <si>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</si>
  <si>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</si>
  <si>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</si>
  <si>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</si>
  <si>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</si>
  <si>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</si>
  <si>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</si>
  <si>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</si>
  <si>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</si>
  <si>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</si>
  <si>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</si>
  <si>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</si>
  <si>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</si>
  <si>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</si>
  <si>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</si>
  <si>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</si>
  <si>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</si>
  <si>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</si>
  <si>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</si>
  <si>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</si>
  <si>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</si>
  <si>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</si>
  <si>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</si>
  <si>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</si>
  <si>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</si>
  <si>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</si>
  <si>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</si>
  <si>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</si>
  <si>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</si>
  <si>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</si>
  <si>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</si>
  <si>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</si>
  <si>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</si>
  <si>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</si>
  <si>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</si>
  <si>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</si>
  <si>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</si>
  <si>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</si>
  <si>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</si>
  <si>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</si>
  <si>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</si>
  <si>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</si>
  <si>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</si>
  <si>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</si>
  <si>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</si>
  <si>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</si>
  <si>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</si>
  <si>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</si>
  <si>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</si>
  <si>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</si>
  <si>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</si>
  <si>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</si>
  <si>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</si>
  <si>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</si>
  <si>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</si>
  <si>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</si>
  <si>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</si>
  <si>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</si>
  <si>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</si>
  <si>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</si>
  <si>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</si>
  <si>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</si>
  <si>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</si>
  <si>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</si>
  <si>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</si>
  <si>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</si>
  <si>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</si>
  <si>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</si>
  <si>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</si>
  <si>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</si>
  <si>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</si>
  <si>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</si>
  <si>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</si>
  <si>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</si>
  <si>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</si>
  <si>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</si>
  <si>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</si>
  <si>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</si>
  <si>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</si>
  <si>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</si>
  <si>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</si>
  <si>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</si>
  <si>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</si>
  <si>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</si>
  <si>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</si>
  <si>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</si>
  <si>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</si>
  <si>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</si>
  <si>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</si>
  <si>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</si>
  <si>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</si>
  <si>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</si>
  <si>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</si>
  <si>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</si>
  <si>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</si>
  <si>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</si>
  <si>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</si>
  <si>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</si>
  <si>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</si>
  <si>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</si>
  <si>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</si>
  <si>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</si>
  <si>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</si>
  <si>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</si>
  <si>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</si>
  <si>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</si>
  <si>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</si>
  <si>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</si>
  <si>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</si>
  <si>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</si>
  <si>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</si>
  <si>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</si>
  <si>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</si>
  <si>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</si>
  <si>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</si>
  <si>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</si>
  <si>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</si>
  <si>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</si>
  <si>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</si>
  <si>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</si>
  <si>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</si>
  <si>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</si>
  <si>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</si>
  <si>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</si>
  <si>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</si>
  <si>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</si>
  <si>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</si>
  <si>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</si>
  <si>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</si>
  <si>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</si>
  <si>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</si>
  <si>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</si>
  <si>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</si>
  <si>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</si>
  <si>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</si>
  <si>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</si>
  <si>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</si>
  <si>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</si>
  <si>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</si>
  <si>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</si>
  <si>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</si>
  <si>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</si>
  <si>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</si>
  <si>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</si>
  <si>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</si>
  <si>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</si>
  <si>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</si>
  <si>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</si>
  <si>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</si>
  <si>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</si>
  <si>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</si>
  <si>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</si>
  <si>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</si>
  <si>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</si>
  <si>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</si>
  <si>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</si>
  <si>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</si>
  <si>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</si>
  <si>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</si>
  <si>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</si>
  <si>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</si>
  <si>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</si>
  <si>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</si>
  <si>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</si>
  <si>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</si>
  <si>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</si>
  <si>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</si>
  <si>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</si>
  <si>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</si>
  <si>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</si>
  <si>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</si>
  <si>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</si>
  <si>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</si>
  <si>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</si>
  <si>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</si>
  <si>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</si>
  <si>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</si>
  <si>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</si>
  <si>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</si>
  <si>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</si>
  <si>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</si>
  <si>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</si>
  <si>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</si>
  <si>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</si>
  <si>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</si>
  <si>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</si>
  <si>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</si>
  <si>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</si>
  <si>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</si>
  <si>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</si>
  <si>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</si>
  <si>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</si>
  <si>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</si>
  <si>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</si>
  <si>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</si>
  <si>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</si>
  <si>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</si>
  <si>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</si>
  <si>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</si>
  <si>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</si>
  <si>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</si>
  <si>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</si>
  <si>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</si>
  <si>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</si>
  <si>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</si>
  <si>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</si>
  <si>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</si>
  <si>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</si>
  <si>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</si>
  <si>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</si>
  <si>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</si>
  <si>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</si>
  <si>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</si>
  <si>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</si>
  <si>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</si>
  <si>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</si>
  <si>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</si>
  <si>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</si>
  <si>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</si>
  <si>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</si>
  <si>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</si>
  <si>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</si>
  <si>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</si>
  <si>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</si>
  <si>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</si>
  <si>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</si>
  <si>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</si>
  <si>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</si>
  <si>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</si>
  <si>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</si>
  <si>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</si>
  <si>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</si>
  <si>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</si>
  <si>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</si>
  <si>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</si>
  <si>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</si>
  <si>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</si>
  <si>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</si>
  <si>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</si>
  <si>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</si>
  <si>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</si>
  <si>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</si>
  <si>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</si>
  <si>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</si>
  <si>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</si>
  <si>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</si>
  <si>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</si>
  <si>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</si>
  <si>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</si>
  <si>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</si>
  <si>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</si>
  <si>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</si>
  <si>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</si>
  <si>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</si>
  <si>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</si>
  <si>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</si>
  <si>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</si>
  <si>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</si>
  <si>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</si>
  <si>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</si>
  <si>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</si>
  <si>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</si>
  <si>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</si>
  <si>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</si>
  <si>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</si>
  <si>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</si>
  <si>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</si>
  <si>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</si>
  <si>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</si>
  <si>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</si>
  <si>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</si>
  <si>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</si>
  <si>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</si>
  <si>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</si>
  <si>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</si>
  <si>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</si>
  <si>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</si>
  <si>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</si>
  <si>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</si>
  <si>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</si>
  <si>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</si>
  <si>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</si>
  <si>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</si>
  <si>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</si>
  <si>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</si>
  <si>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</si>
  <si>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</si>
  <si>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</si>
  <si>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</si>
  <si>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</si>
  <si>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</si>
  <si>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</si>
  <si>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</si>
  <si>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</si>
  <si>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</si>
  <si>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</si>
  <si>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</si>
  <si>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</si>
  <si>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</si>
  <si>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</si>
  <si>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</si>
  <si>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</si>
  <si>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</si>
  <si>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</si>
  <si>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</si>
  <si>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</si>
  <si>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</si>
  <si>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</si>
  <si>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</si>
  <si>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</si>
  <si>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</si>
  <si>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</si>
  <si>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</si>
  <si>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</si>
  <si>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</si>
  <si>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</si>
  <si>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</si>
  <si>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</si>
  <si>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</si>
  <si>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</si>
  <si>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</si>
  <si>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</si>
  <si>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</si>
  <si>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</si>
  <si>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</si>
  <si>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</si>
  <si>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</si>
  <si>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</si>
  <si>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</si>
  <si>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</si>
  <si>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</si>
  <si>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</si>
  <si>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</si>
  <si>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</si>
  <si>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</si>
  <si>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</si>
  <si>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</si>
  <si>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</si>
  <si>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</si>
  <si>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</si>
  <si>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</si>
  <si>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</si>
  <si>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</si>
  <si>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</si>
  <si>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</si>
  <si>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</si>
  <si>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</si>
  <si>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</si>
  <si>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</si>
  <si>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</si>
  <si>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</si>
  <si>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</si>
  <si>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</si>
  <si>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</si>
  <si>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</si>
  <si>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</si>
  <si>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</si>
  <si>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</si>
  <si>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</si>
  <si>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</si>
  <si>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</si>
  <si>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</si>
  <si>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</si>
  <si>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</si>
  <si>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</si>
  <si>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</si>
  <si>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</si>
  <si>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</si>
  <si>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</si>
  <si>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</si>
  <si>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</si>
  <si>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</si>
  <si>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</si>
  <si>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</si>
  <si>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</si>
  <si>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</si>
  <si>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</si>
  <si>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</si>
  <si>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</si>
  <si>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</si>
  <si>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</si>
  <si>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</si>
  <si>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</si>
  <si>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</si>
  <si>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</si>
  <si>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</si>
  <si>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</si>
  <si>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</si>
  <si>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</si>
  <si>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</si>
  <si>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</si>
  <si>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</si>
  <si>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</si>
  <si>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</si>
  <si>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</si>
  <si>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</si>
  <si>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</si>
  <si>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</si>
  <si>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</si>
  <si>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</si>
  <si>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</si>
  <si>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</si>
  <si>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</si>
  <si>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</si>
  <si>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</si>
  <si>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</si>
  <si>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</si>
  <si>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</si>
  <si>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</si>
  <si>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</si>
  <si>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</si>
  <si>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</si>
  <si>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</si>
  <si>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</si>
  <si>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</si>
  <si>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</si>
  <si>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</si>
  <si>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</si>
  <si>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</si>
  <si>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</si>
  <si>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</si>
  <si>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</si>
  <si>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</si>
  <si>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</si>
  <si>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</si>
  <si>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</si>
  <si>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</si>
  <si>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</si>
  <si>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</si>
  <si>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</si>
  <si>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</si>
  <si>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</si>
  <si>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</si>
  <si>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</si>
  <si>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</si>
  <si>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</si>
  <si>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</si>
  <si>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</si>
  <si>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</si>
  <si>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</si>
  <si>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</si>
  <si>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</si>
  <si>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</si>
  <si>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</si>
  <si>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</si>
  <si>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</si>
  <si>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</si>
  <si>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</si>
  <si>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</si>
  <si>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</si>
  <si>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</si>
  <si>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</si>
  <si>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</si>
  <si>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</si>
  <si>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</si>
  <si>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</si>
  <si>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</si>
  <si>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</si>
  <si>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</si>
  <si>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</si>
  <si>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</si>
  <si>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</si>
  <si>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</si>
  <si>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</si>
  <si>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</si>
  <si>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</si>
  <si>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</si>
  <si>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</si>
  <si>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</si>
  <si>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</si>
  <si>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</si>
  <si>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</si>
  <si>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</si>
  <si>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</si>
  <si>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</si>
  <si>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</si>
  <si>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</si>
  <si>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</si>
  <si>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</si>
  <si>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</si>
  <si>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</si>
  <si>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</si>
  <si>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</si>
  <si>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</si>
  <si>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</si>
  <si>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</si>
  <si>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</si>
  <si>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</si>
  <si>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</si>
  <si>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</si>
  <si>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</si>
  <si>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</si>
  <si>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</si>
  <si>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</si>
  <si>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</si>
  <si>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</si>
  <si>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</si>
  <si>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</si>
  <si>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</si>
  <si>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</si>
  <si>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</si>
  <si>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</si>
  <si>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</si>
  <si>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</si>
  <si>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</si>
  <si>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</si>
  <si>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</si>
  <si>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</si>
  <si>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</si>
  <si>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</si>
  <si>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</si>
  <si>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</si>
  <si>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</si>
  <si>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</si>
  <si>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</si>
  <si>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</si>
  <si>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</si>
  <si>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</si>
  <si>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</si>
  <si>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</si>
  <si>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</si>
  <si>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</si>
  <si>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</si>
  <si>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</si>
  <si>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</si>
  <si>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</si>
  <si>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</si>
  <si>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</si>
  <si>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</si>
  <si>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</si>
  <si>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</si>
  <si>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</si>
  <si>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</si>
  <si>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</si>
  <si>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</si>
  <si>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</si>
  <si>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</si>
  <si>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</si>
  <si>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</si>
  <si>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</si>
  <si>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</si>
  <si>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</si>
  <si>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</si>
  <si>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</si>
  <si>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</si>
  <si>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</si>
  <si>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</si>
  <si>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</si>
  <si>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</si>
  <si>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</si>
  <si>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</si>
  <si>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</si>
  <si>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</si>
  <si>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</si>
  <si>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</si>
  <si>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</si>
  <si>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</si>
  <si>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</si>
  <si>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</si>
  <si>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</si>
  <si>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</si>
  <si>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</si>
  <si>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</si>
  <si>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</si>
  <si>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</si>
  <si>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</si>
  <si>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</si>
  <si>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</si>
  <si>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</si>
  <si>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</si>
  <si>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</si>
  <si>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</si>
  <si>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</si>
  <si>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</si>
  <si>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</si>
  <si>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</si>
  <si>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</si>
  <si>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</si>
  <si>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</si>
  <si>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</si>
  <si>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</si>
  <si>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</si>
  <si>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</si>
  <si>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</si>
  <si>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</si>
  <si>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</si>
  <si>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</si>
  <si>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</si>
  <si>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</si>
  <si>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</si>
  <si>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</si>
  <si>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</si>
  <si>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</si>
  <si>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</si>
  <si>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</si>
  <si>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</si>
  <si>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</si>
  <si>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</si>
  <si>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</si>
  <si>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</si>
  <si>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</si>
  <si>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</si>
  <si>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</si>
  <si>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</si>
  <si>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</si>
  <si>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</si>
  <si>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</si>
  <si>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</si>
  <si>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</si>
  <si>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</si>
  <si>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</si>
  <si>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</si>
  <si>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</si>
  <si>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</si>
  <si>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</si>
  <si>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</si>
  <si>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</si>
  <si>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</si>
  <si>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</si>
  <si>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</si>
  <si>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</si>
  <si>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</si>
  <si>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</si>
  <si>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</si>
  <si>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</si>
  <si>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</si>
  <si>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</si>
  <si>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</si>
  <si>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</si>
  <si>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</si>
  <si>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</si>
  <si>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</si>
  <si>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</si>
  <si>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</si>
  <si>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</si>
  <si>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</si>
  <si>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</si>
  <si>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</si>
  <si>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</si>
  <si>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</si>
  <si>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</si>
  <si>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</si>
  <si>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</si>
  <si>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</si>
  <si>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</si>
  <si>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</si>
  <si>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</si>
  <si>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</si>
  <si>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</si>
  <si>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</si>
  <si>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</si>
  <si>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</si>
  <si>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</si>
  <si>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</si>
  <si>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</si>
  <si>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</si>
  <si>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</si>
  <si>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</si>
  <si>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</si>
  <si>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</si>
  <si>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</si>
  <si>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</si>
  <si>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</si>
  <si>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</si>
  <si>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</si>
  <si>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</si>
  <si>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</si>
  <si>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</si>
  <si>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</si>
  <si>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</si>
  <si>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</si>
  <si>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</si>
  <si>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</si>
  <si>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</si>
  <si>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</si>
  <si>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</si>
  <si>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</si>
  <si>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</si>
  <si>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</si>
  <si>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</si>
  <si>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</si>
  <si>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</si>
  <si>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</si>
  <si>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</si>
  <si>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</si>
  <si>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</si>
  <si>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</si>
  <si>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</si>
  <si>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</si>
  <si>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</si>
  <si>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</si>
  <si>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</si>
  <si>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</si>
  <si>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</si>
  <si>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</si>
  <si>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</si>
  <si>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</si>
  <si>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</si>
  <si>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</si>
  <si>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</si>
  <si>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</si>
  <si>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</si>
  <si>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</si>
  <si>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</si>
  <si>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</si>
  <si>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</si>
  <si>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</si>
  <si>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</si>
  <si>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</si>
  <si>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</si>
  <si>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</si>
  <si>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</si>
  <si>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</si>
  <si>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</si>
  <si>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</si>
  <si>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</si>
  <si>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</si>
  <si>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</si>
  <si>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</si>
  <si>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</si>
  <si>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</si>
  <si>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</si>
  <si>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</si>
  <si>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</si>
  <si>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</si>
  <si>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</si>
  <si>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</si>
  <si>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</si>
  <si>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</si>
  <si>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</si>
  <si>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</si>
  <si>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</si>
  <si>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</si>
  <si>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</si>
  <si>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</si>
  <si>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</si>
  <si>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</si>
  <si>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</si>
  <si>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</si>
  <si>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</si>
  <si>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</si>
  <si>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</si>
  <si>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</si>
  <si>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</si>
  <si>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</si>
  <si>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</si>
  <si>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</si>
  <si>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</si>
  <si>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</si>
  <si>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</si>
  <si>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</si>
  <si>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</si>
  <si>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</si>
  <si>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</si>
  <si>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</si>
  <si>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</si>
  <si>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</si>
  <si>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</si>
  <si>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</si>
  <si>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</si>
  <si>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</si>
  <si>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</si>
  <si>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</si>
  <si>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</si>
  <si>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</si>
  <si>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</si>
  <si>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</si>
  <si>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</si>
  <si>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</si>
  <si>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</si>
  <si>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</si>
  <si>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</si>
  <si>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</si>
  <si>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</si>
  <si>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</si>
  <si>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</si>
  <si>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</si>
  <si>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</si>
  <si>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</si>
  <si>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</si>
  <si>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</si>
  <si>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</si>
  <si>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</si>
  <si>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</si>
  <si>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</si>
  <si>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</si>
  <si>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</si>
  <si>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</si>
  <si>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</si>
  <si>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</si>
  <si>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</si>
  <si>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</si>
  <si>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</si>
  <si>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</si>
  <si>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</si>
  <si>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</si>
  <si>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</si>
  <si>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</si>
  <si>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</si>
  <si>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</si>
  <si>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</si>
  <si>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</si>
  <si>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</si>
  <si>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</si>
  <si>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</si>
  <si>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</si>
  <si>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</si>
  <si>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</si>
  <si>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</si>
  <si>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</si>
  <si>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</si>
  <si>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</si>
  <si>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</si>
  <si>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</si>
  <si>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</si>
  <si>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</si>
  <si>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</si>
  <si>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</si>
  <si>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</si>
  <si>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</si>
  <si>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</si>
  <si>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</si>
  <si>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</si>
  <si>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</si>
  <si>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</si>
  <si>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</si>
  <si>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</si>
  <si>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</si>
  <si>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</si>
  <si>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</si>
  <si>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</si>
  <si>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</si>
  <si>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</si>
  <si>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</si>
  <si>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</si>
  <si>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</si>
  <si>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</si>
  <si>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</si>
  <si>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</si>
  <si>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</si>
  <si>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</si>
  <si>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</si>
  <si>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</si>
  <si>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</si>
  <si>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</si>
  <si>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</si>
  <si>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</si>
  <si>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</si>
  <si>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</si>
  <si>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</si>
  <si>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</si>
  <si>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</si>
  <si>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</si>
  <si>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</si>
  <si>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</si>
  <si>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</si>
  <si>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</si>
  <si>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</si>
  <si>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</si>
  <si>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</si>
  <si>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</si>
  <si>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</si>
  <si>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</si>
  <si>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</si>
  <si>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</si>
  <si>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</si>
  <si>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</si>
  <si>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</si>
  <si>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</si>
  <si>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</si>
  <si>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</si>
  <si>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</si>
  <si>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</si>
  <si>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</si>
  <si>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</si>
  <si>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</si>
  <si>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</si>
  <si>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</si>
  <si>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</si>
  <si>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</si>
  <si>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</si>
  <si>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</si>
  <si>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</si>
  <si>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</si>
  <si>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</si>
  <si>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</si>
  <si>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</si>
  <si>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</si>
  <si>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</si>
  <si>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</si>
  <si>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</si>
  <si>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</si>
  <si>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</si>
  <si>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</si>
  <si>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</si>
  <si>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</si>
  <si>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</si>
  <si>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</si>
  <si>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</si>
  <si>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</si>
  <si>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</si>
  <si>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</si>
  <si>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</si>
  <si>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</si>
  <si>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</si>
  <si>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</si>
  <si>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</si>
  <si>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</si>
  <si>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</si>
  <si>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</si>
  <si>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</si>
  <si>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</si>
  <si>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</si>
  <si>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</si>
  <si>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</si>
  <si>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</si>
  <si>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</si>
  <si>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</si>
  <si>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</si>
  <si>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</si>
  <si>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</si>
  <si>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</si>
  <si>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</si>
  <si>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</si>
  <si>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</si>
  <si>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</si>
  <si>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</si>
  <si>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</si>
  <si>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</si>
  <si>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</si>
  <si>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</si>
  <si>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</si>
  <si>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</si>
  <si>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</si>
  <si>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</si>
  <si>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</si>
  <si>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</si>
  <si>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</si>
  <si>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</si>
  <si>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</si>
  <si>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</si>
  <si>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</si>
  <si>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</si>
  <si>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</si>
  <si>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</si>
  <si>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</si>
  <si>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</si>
  <si>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</si>
  <si>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</si>
  <si>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</si>
  <si>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</si>
  <si>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</si>
  <si>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</si>
  <si>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</si>
  <si>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</si>
  <si>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</si>
  <si>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</si>
  <si>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</si>
  <si>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</si>
  <si>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</si>
  <si>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</si>
  <si>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</si>
  <si>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</si>
  <si>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</si>
  <si>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</si>
  <si>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</si>
  <si>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</si>
  <si>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</si>
  <si>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</si>
  <si>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</si>
  <si>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</si>
  <si>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</si>
  <si>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</si>
  <si>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</si>
  <si>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</si>
  <si>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</si>
  <si>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</si>
  <si>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</si>
  <si>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</si>
  <si>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</si>
  <si>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</si>
  <si>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</si>
  <si>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</si>
  <si>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</si>
  <si>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</si>
  <si>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</si>
  <si>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</si>
  <si>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</si>
  <si>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</si>
  <si>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</si>
  <si>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</si>
  <si>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</si>
  <si>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</si>
  <si>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</si>
  <si>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</si>
  <si>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</si>
  <si>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</si>
  <si>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</si>
  <si>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</si>
  <si>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</si>
  <si>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</si>
  <si>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</si>
  <si>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</si>
  <si>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</si>
  <si>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</si>
  <si>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</si>
  <si>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</si>
  <si>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</si>
  <si>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</si>
  <si>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</si>
  <si>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</si>
  <si>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</si>
  <si>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</si>
  <si>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</si>
  <si>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</si>
  <si>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</si>
  <si>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</si>
  <si>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</si>
  <si>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</si>
  <si>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</si>
  <si>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</si>
  <si>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</si>
  <si>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</si>
  <si>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</si>
  <si>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</si>
  <si>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</si>
  <si>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</si>
  <si>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</si>
  <si>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</si>
  <si>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</si>
  <si>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</si>
  <si>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</si>
  <si>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</si>
  <si>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</si>
  <si>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</si>
  <si>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</si>
  <si>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</si>
  <si>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</si>
  <si>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</si>
  <si>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</si>
  <si>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</si>
  <si>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</si>
  <si>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</si>
  <si>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</si>
  <si>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</si>
  <si>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</si>
  <si>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</si>
  <si>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</si>
  <si>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</si>
  <si>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</si>
  <si>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</si>
  <si>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</si>
  <si>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</si>
  <si>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</si>
  <si>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</si>
  <si>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</si>
  <si>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</si>
  <si>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</si>
  <si>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</si>
  <si>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</si>
  <si>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</si>
  <si>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</si>
  <si>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</si>
  <si>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</si>
  <si>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</si>
  <si>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</si>
  <si>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</si>
  <si>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</si>
  <si>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</si>
  <si>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</si>
  <si>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</si>
  <si>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</si>
  <si>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</si>
  <si>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</si>
  <si>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</si>
  <si>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</si>
  <si>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</si>
  <si>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</si>
  <si>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</si>
  <si>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</si>
  <si>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</si>
  <si>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</si>
  <si>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</si>
  <si>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</si>
  <si>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</si>
  <si>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</si>
  <si>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</si>
  <si>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</si>
  <si>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</si>
  <si>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</si>
  <si>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</si>
  <si>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</si>
  <si>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</si>
  <si>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</si>
  <si>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</si>
  <si>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</si>
  <si>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</si>
  <si>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</si>
  <si>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</si>
  <si>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</si>
  <si>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</si>
  <si>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</si>
  <si>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</si>
  <si>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</si>
  <si>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</si>
  <si>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</si>
  <si>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</si>
  <si>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</si>
  <si>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</si>
  <si>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</si>
  <si>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</si>
  <si>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</si>
  <si>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</si>
  <si>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</si>
  <si>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</si>
  <si>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</si>
  <si>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</si>
  <si>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</si>
  <si>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</si>
  <si>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</si>
  <si>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</si>
  <si>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</si>
  <si>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</si>
  <si>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</si>
  <si>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</si>
  <si>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</si>
  <si>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</si>
  <si>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</si>
  <si>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</si>
  <si>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</si>
  <si>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</si>
  <si>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</si>
  <si>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</si>
  <si>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</si>
  <si>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</si>
  <si>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</si>
  <si>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</si>
  <si>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</si>
  <si>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</si>
  <si>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</si>
  <si>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</si>
  <si>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</si>
  <si>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</si>
  <si>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</si>
  <si>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</si>
  <si>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</si>
  <si>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</si>
  <si>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</si>
  <si>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</si>
  <si>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</si>
  <si>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</si>
  <si>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</si>
  <si>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</si>
  <si>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</si>
  <si>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</si>
  <si>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</si>
  <si>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</si>
  <si>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</si>
  <si>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</si>
  <si>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</si>
  <si>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</si>
  <si>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</si>
  <si>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</si>
  <si>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</si>
  <si>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</si>
  <si>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</si>
  <si>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</si>
  <si>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</si>
  <si>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</si>
  <si>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</si>
  <si>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</si>
  <si>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</si>
  <si>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</si>
  <si>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</si>
  <si>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</si>
  <si>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</si>
  <si>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</si>
  <si>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</si>
  <si>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</si>
  <si>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</si>
  <si>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</si>
  <si>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</si>
  <si>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</si>
  <si>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</si>
  <si>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</si>
  <si>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</si>
  <si>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</si>
  <si>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</si>
  <si>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</si>
  <si>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</si>
  <si>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</si>
  <si>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</si>
  <si>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</si>
  <si>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</si>
  <si>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</si>
  <si>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</si>
  <si>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</si>
  <si>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</si>
  <si>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</si>
  <si>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</si>
  <si>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</si>
  <si>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</si>
  <si>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</si>
  <si>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</si>
  <si>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</si>
  <si>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</si>
  <si>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</si>
  <si>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</si>
  <si>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</si>
  <si>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</si>
  <si>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</si>
  <si>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</si>
  <si>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</si>
  <si>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</si>
  <si>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</si>
  <si>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</si>
  <si>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</si>
  <si>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</si>
  <si>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</si>
  <si>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</si>
  <si>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</si>
  <si>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</si>
  <si>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</si>
  <si>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</si>
  <si>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</si>
  <si>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</si>
  <si>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</si>
  <si>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</si>
  <si>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</si>
  <si>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</si>
  <si>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</si>
  <si>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</si>
  <si>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</si>
  <si>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</si>
  <si>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</si>
  <si>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</si>
  <si>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</si>
  <si>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</si>
  <si>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</si>
  <si>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</si>
  <si>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</si>
  <si>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</si>
  <si>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</si>
  <si>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</si>
  <si>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</si>
  <si>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</si>
  <si>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</si>
  <si>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</si>
  <si>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</si>
  <si>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</si>
  <si>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</si>
  <si>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</si>
  <si>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</si>
  <si>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</si>
  <si>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</si>
  <si>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</si>
  <si>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</si>
  <si>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</si>
  <si>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</si>
  <si>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</si>
  <si>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</si>
  <si>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</si>
  <si>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</si>
  <si>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</si>
  <si>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</si>
  <si>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</si>
  <si>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</si>
  <si>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</si>
  <si>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</si>
  <si>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</si>
  <si>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</si>
  <si>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</si>
  <si>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</si>
  <si>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</si>
  <si>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</si>
  <si>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</si>
  <si>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</si>
  <si>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</si>
  <si>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</si>
  <si>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</si>
  <si>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</si>
  <si>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</si>
  <si>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</si>
  <si>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</si>
  <si>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</si>
  <si>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</si>
  <si>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</si>
  <si>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</si>
  <si>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</si>
  <si>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</si>
  <si>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</si>
  <si>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</si>
  <si>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</si>
  <si>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</si>
  <si>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</si>
  <si>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</si>
  <si>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</si>
  <si>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</si>
  <si>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</si>
  <si>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</si>
  <si>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</si>
  <si>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</si>
  <si>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</si>
  <si>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</si>
  <si>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</si>
  <si>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</si>
  <si>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</si>
  <si>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</si>
  <si>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</si>
  <si>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</si>
  <si>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</si>
  <si>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</si>
  <si>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</si>
  <si>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</si>
  <si>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</si>
  <si>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</si>
  <si>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</si>
  <si>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</si>
  <si>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</si>
  <si>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</si>
  <si>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</si>
  <si>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</si>
  <si>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</si>
  <si>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</si>
  <si>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</si>
  <si>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</si>
  <si>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</si>
  <si>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</si>
  <si>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</si>
  <si>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</si>
  <si>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</si>
  <si>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</si>
  <si>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</si>
  <si>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</si>
  <si>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</si>
  <si>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</si>
  <si>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</si>
  <si>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</si>
  <si>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</si>
  <si>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</si>
  <si>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</si>
  <si>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</si>
  <si>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</si>
  <si>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</si>
  <si>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</si>
  <si>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</si>
  <si>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</si>
  <si>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</si>
  <si>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</si>
  <si>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</si>
  <si>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</si>
  <si>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</si>
  <si>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</si>
  <si>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</si>
  <si>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</si>
  <si>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</si>
  <si>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</si>
  <si>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</si>
  <si>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</si>
  <si>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</si>
  <si>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</si>
  <si>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</si>
  <si>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</si>
  <si>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</si>
  <si>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</si>
  <si>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</si>
  <si>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</si>
  <si>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</si>
  <si>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</si>
  <si>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</si>
  <si>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</si>
  <si>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</si>
  <si>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</si>
  <si>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</si>
  <si>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</si>
  <si>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</si>
  <si>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</si>
  <si>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</si>
  <si>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</si>
  <si>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</si>
  <si>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</si>
  <si>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</si>
  <si>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</si>
  <si>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</si>
  <si>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</si>
  <si>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</si>
  <si>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</si>
  <si>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</si>
  <si>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</si>
  <si>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</si>
  <si>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</si>
  <si>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</si>
  <si>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</si>
  <si>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</si>
  <si>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</si>
  <si>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</si>
  <si>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</si>
  <si>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</si>
  <si>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</si>
  <si>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</si>
  <si>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</si>
  <si>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</si>
  <si>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</si>
  <si>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</si>
  <si>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</si>
  <si>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</si>
  <si>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</si>
  <si>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</si>
  <si>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</si>
  <si>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</si>
  <si>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</si>
  <si>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</si>
  <si>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</si>
  <si>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</si>
  <si>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</si>
  <si>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</si>
  <si>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</si>
  <si>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</si>
  <si>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</si>
  <si>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</si>
  <si>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</si>
  <si>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</si>
  <si>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</si>
  <si>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</si>
  <si>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</si>
  <si>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</si>
  <si>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</si>
  <si>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</si>
  <si>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</si>
  <si>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</si>
  <si>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</si>
  <si>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</si>
  <si>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</si>
  <si>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</si>
  <si>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</si>
  <si>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</si>
  <si>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</si>
  <si>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</si>
  <si>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</si>
  <si>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</si>
  <si>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</si>
  <si>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</si>
  <si>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</si>
  <si>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</si>
  <si>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</si>
  <si>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</si>
  <si>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</si>
  <si>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</si>
  <si>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</si>
  <si>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</si>
  <si>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</si>
  <si>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</si>
  <si>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</si>
  <si>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</si>
  <si>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</si>
  <si>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</si>
  <si>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</si>
  <si>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</si>
  <si>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</si>
  <si>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</si>
  <si>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</si>
  <si>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</si>
  <si>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</si>
  <si>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</si>
  <si>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</si>
  <si>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</si>
  <si>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</si>
  <si>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</si>
  <si>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</si>
  <si>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</si>
  <si>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</si>
  <si>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</si>
  <si>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</si>
  <si>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</si>
  <si>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</si>
  <si>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</si>
  <si>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</si>
  <si>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</si>
  <si>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</si>
  <si>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</si>
  <si>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</si>
  <si>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</si>
  <si>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</si>
  <si>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</si>
  <si>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</si>
  <si>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</si>
  <si>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</si>
  <si>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</si>
  <si>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</si>
  <si>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</si>
  <si>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</si>
  <si>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</si>
  <si>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</si>
  <si>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</si>
  <si>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</si>
  <si>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</si>
  <si>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</si>
  <si>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</si>
  <si>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</si>
  <si>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</si>
  <si>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</si>
  <si>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</si>
  <si>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</si>
  <si>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</si>
  <si>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</si>
  <si>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</si>
  <si>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</si>
  <si>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</si>
  <si>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</si>
  <si>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</si>
  <si>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</si>
  <si>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</si>
  <si>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</si>
  <si>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</si>
  <si>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</si>
  <si>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</si>
  <si>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</si>
  <si>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</si>
  <si>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</si>
  <si>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</si>
  <si>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</si>
  <si>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</si>
  <si>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</si>
  <si>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</si>
  <si>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</si>
  <si>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</si>
  <si>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</si>
  <si>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</si>
  <si>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</si>
  <si>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</si>
  <si>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</si>
  <si>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</si>
  <si>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</si>
  <si>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</si>
  <si>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</si>
  <si>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</si>
  <si>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</si>
  <si>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</si>
  <si>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</si>
  <si>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</si>
  <si>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</si>
  <si>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</si>
  <si>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</si>
  <si>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</si>
  <si>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</si>
  <si>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</si>
  <si>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</si>
  <si>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</si>
  <si>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</si>
  <si>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</si>
  <si>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</si>
  <si>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</si>
  <si>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</si>
  <si>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</si>
  <si>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</si>
  <si>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</si>
  <si>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</si>
  <si>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</si>
  <si>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</si>
  <si>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</si>
  <si>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</si>
  <si>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</si>
  <si>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</si>
  <si>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</si>
  <si>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</si>
  <si>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</si>
  <si>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</si>
  <si>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</si>
  <si>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</si>
  <si>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</si>
  <si>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</si>
  <si>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</si>
  <si>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</si>
  <si>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</si>
  <si>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</si>
  <si>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</si>
  <si>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</si>
  <si>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</si>
  <si>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</si>
  <si>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</si>
  <si>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</si>
  <si>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</si>
  <si>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</si>
  <si>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</si>
  <si>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</si>
  <si>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</si>
  <si>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</si>
  <si>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</si>
  <si>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</si>
  <si>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</si>
  <si>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</si>
  <si>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</si>
  <si>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</si>
  <si>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</si>
  <si>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</si>
  <si>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</si>
  <si>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</si>
  <si>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</si>
  <si>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</si>
  <si>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</si>
  <si>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</si>
  <si>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</si>
  <si>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</si>
  <si>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</si>
  <si>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</si>
  <si>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</si>
  <si>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</si>
  <si>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</si>
  <si>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</si>
  <si>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</si>
  <si>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</si>
  <si>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</si>
  <si>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</si>
  <si>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</si>
  <si>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</si>
  <si>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</si>
  <si>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</si>
  <si>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</si>
  <si>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</si>
  <si>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</si>
  <si>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</si>
  <si>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</si>
  <si>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</si>
  <si>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</si>
  <si>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</si>
  <si>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</si>
  <si>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</si>
  <si>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</si>
  <si>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</si>
  <si>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</si>
  <si>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</si>
  <si>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</si>
  <si>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</si>
  <si>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</si>
  <si>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</si>
  <si>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</si>
  <si>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</si>
  <si>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</si>
  <si>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</si>
  <si>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</si>
  <si>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</si>
  <si>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</si>
  <si>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</si>
  <si>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</si>
  <si>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</si>
  <si>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</si>
  <si>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</si>
  <si>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</si>
  <si>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</si>
  <si>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</si>
  <si>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</si>
  <si>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</si>
  <si>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</si>
  <si>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</si>
  <si>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</si>
  <si>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</si>
  <si>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</si>
  <si>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</si>
  <si>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</si>
  <si>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</si>
  <si>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</si>
  <si>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</si>
  <si>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</si>
  <si>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</si>
  <si>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</si>
  <si>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</si>
  <si>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</si>
  <si>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</si>
  <si>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</si>
  <si>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</si>
  <si>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</si>
  <si>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</si>
  <si>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</si>
  <si>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</si>
  <si>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</si>
  <si>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</si>
  <si>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</si>
  <si>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</si>
  <si>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</si>
  <si>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</si>
  <si>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</si>
  <si>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</si>
  <si>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</si>
  <si>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</si>
  <si>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</si>
  <si>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</si>
  <si>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</si>
  <si>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</si>
  <si>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</si>
  <si>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</si>
  <si>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</si>
  <si>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</si>
  <si>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</si>
  <si>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</si>
  <si>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</si>
  <si>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</si>
  <si>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</si>
  <si>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</si>
  <si>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</si>
  <si>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</si>
  <si>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</si>
  <si>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</si>
  <si>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</si>
  <si>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</si>
  <si>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</si>
  <si>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</si>
  <si>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</si>
  <si>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</si>
  <si>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</si>
  <si>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</si>
  <si>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</si>
  <si>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</si>
  <si>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</si>
  <si>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</si>
  <si>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</si>
  <si>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</si>
  <si>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</si>
  <si>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</si>
  <si>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</si>
  <si>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</si>
  <si>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</si>
  <si>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</si>
  <si>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</si>
  <si>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</si>
  <si>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</si>
  <si>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</si>
  <si>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</si>
  <si>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</si>
  <si>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</si>
  <si>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</si>
  <si>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</si>
  <si>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</si>
  <si>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</si>
  <si>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</si>
  <si>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</si>
  <si>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</si>
  <si>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</si>
  <si>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</si>
  <si>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</si>
  <si>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</si>
  <si>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</si>
  <si>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</si>
  <si>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</si>
  <si>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</si>
  <si>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</si>
  <si>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</si>
  <si>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</si>
  <si>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</si>
  <si>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</si>
  <si>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</si>
  <si>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</si>
  <si>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</si>
  <si>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</si>
  <si>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</si>
  <si>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</si>
  <si>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</si>
  <si>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</si>
  <si>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</si>
  <si>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</si>
  <si>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</si>
  <si>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</si>
  <si>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</si>
  <si>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</si>
  <si>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</si>
  <si>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</si>
  <si>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</si>
  <si>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</si>
  <si>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</si>
  <si>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</si>
  <si>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</si>
  <si>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</si>
  <si>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</si>
  <si>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</si>
  <si>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</si>
  <si>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</si>
  <si>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</si>
  <si>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</si>
  <si>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</si>
  <si>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</si>
  <si>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</si>
  <si>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</si>
  <si>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</si>
  <si>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</si>
  <si>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</si>
  <si>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</si>
  <si>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</si>
  <si>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</si>
  <si>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</si>
  <si>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</si>
  <si>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</si>
  <si>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</si>
  <si>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</si>
  <si>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</si>
  <si>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</si>
  <si>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</si>
  <si>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</si>
  <si>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</si>
  <si>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</si>
  <si>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</si>
  <si>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</si>
  <si>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</si>
  <si>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</si>
  <si>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</si>
  <si>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</si>
  <si>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</si>
  <si>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</si>
  <si>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</si>
  <si>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</si>
  <si>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</si>
  <si>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</si>
  <si>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</si>
  <si>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</si>
  <si>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</si>
  <si>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</si>
  <si>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</si>
  <si>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</si>
  <si>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</si>
  <si>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</si>
  <si>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</si>
  <si>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</si>
  <si>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</si>
  <si>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</si>
  <si>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</si>
  <si>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</si>
  <si>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</si>
  <si>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</si>
  <si>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</si>
  <si>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</si>
  <si>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</si>
  <si>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</si>
  <si>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</si>
  <si>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</si>
  <si>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</si>
  <si>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</si>
  <si>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</si>
  <si>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</si>
  <si>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</si>
  <si>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</si>
  <si>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</si>
  <si>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</si>
  <si>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</si>
  <si>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</si>
  <si>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</si>
  <si>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</si>
  <si>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</si>
  <si>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</si>
  <si>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</si>
  <si>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</si>
  <si>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</si>
  <si>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</si>
  <si>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</si>
  <si>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</si>
  <si>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</si>
  <si>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</si>
  <si>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</si>
  <si>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</si>
  <si>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</si>
  <si>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</si>
  <si>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</si>
  <si>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</si>
  <si>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</si>
  <si>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</si>
  <si>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</si>
  <si>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</si>
  <si>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</si>
  <si>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</si>
  <si>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</si>
  <si>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</si>
  <si>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</si>
  <si>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</si>
  <si>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</si>
  <si>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</si>
  <si>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</si>
  <si>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</si>
  <si>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</si>
  <si>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</si>
  <si>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</si>
  <si>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</si>
  <si>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</si>
  <si>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</si>
  <si>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</si>
  <si>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</si>
  <si>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</si>
  <si>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</si>
  <si>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</si>
  <si>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</si>
  <si>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</si>
  <si>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</si>
  <si>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</si>
  <si>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</si>
  <si>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</si>
  <si>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</si>
  <si>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</si>
  <si>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</si>
  <si>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</si>
  <si>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</si>
  <si>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</si>
  <si>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</si>
  <si>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</si>
  <si>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</si>
  <si>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</si>
  <si>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</si>
  <si>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</si>
  <si>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</si>
  <si>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</si>
  <si>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</si>
  <si>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</si>
  <si>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</si>
  <si>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</si>
  <si>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</si>
  <si>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</si>
  <si>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</si>
  <si>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</si>
  <si>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</si>
  <si>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</si>
  <si>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</si>
  <si>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</si>
  <si>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</si>
  <si>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</si>
  <si>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</si>
  <si>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</si>
  <si>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</si>
  <si>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</si>
  <si>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</si>
  <si>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</si>
  <si>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</si>
  <si>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</si>
  <si>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</si>
  <si>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</si>
  <si>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</si>
  <si>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</si>
  <si>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</si>
  <si>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</si>
  <si>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</si>
  <si>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</si>
  <si>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</si>
  <si>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</si>
  <si>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</si>
  <si>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</si>
  <si>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</si>
  <si>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</si>
  <si>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</si>
  <si>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</si>
  <si>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</si>
  <si>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</si>
  <si>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</si>
  <si>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</si>
  <si>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</si>
  <si>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</si>
  <si>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</si>
  <si>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</si>
  <si>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</si>
  <si>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</si>
  <si>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</si>
  <si>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</si>
  <si>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</si>
  <si>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</si>
  <si>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</si>
  <si>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</si>
  <si>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</si>
  <si>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</si>
  <si>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</si>
  <si>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</si>
  <si>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</si>
  <si>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</si>
  <si>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</si>
  <si>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</si>
  <si>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</si>
  <si>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</si>
  <si>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</si>
  <si>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</si>
  <si>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</si>
  <si>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</si>
  <si>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</si>
  <si>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</si>
  <si>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</si>
  <si>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</si>
  <si>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</si>
  <si>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</si>
  <si>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</si>
  <si>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</si>
  <si>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</si>
  <si>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</si>
  <si>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</si>
  <si>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</si>
  <si>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</si>
  <si>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</si>
  <si>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</si>
  <si>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</si>
  <si>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</si>
  <si>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</si>
  <si>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</si>
  <si>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</si>
  <si>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</si>
  <si>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</si>
  <si>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</si>
  <si>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</si>
  <si>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</si>
  <si>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</si>
  <si>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</si>
  <si>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</si>
  <si>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</si>
  <si>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</si>
  <si>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</si>
  <si>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</si>
  <si>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</si>
  <si>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</si>
  <si>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</si>
  <si>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</si>
  <si>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</si>
  <si>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</si>
  <si>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</si>
  <si>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</si>
  <si>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</si>
  <si>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</si>
  <si>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</si>
  <si>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</si>
  <si>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</si>
  <si>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</si>
  <si>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</si>
  <si>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</si>
  <si>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</si>
  <si>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</si>
  <si>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</si>
  <si>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</si>
  <si>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</si>
  <si>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</si>
  <si>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</si>
  <si>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</si>
  <si>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</si>
  <si>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</si>
  <si>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</si>
  <si>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</si>
  <si>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</si>
  <si>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</si>
  <si>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</si>
  <si>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</si>
  <si>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</si>
  <si>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</si>
  <si>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</si>
  <si>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</si>
  <si>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</si>
  <si>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</si>
  <si>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</si>
  <si>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</si>
  <si>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</si>
  <si>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</si>
  <si>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</si>
  <si>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</si>
  <si>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</si>
  <si>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</si>
  <si>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</si>
  <si>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</si>
  <si>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</si>
  <si>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</si>
  <si>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</si>
  <si>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</si>
  <si>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</si>
  <si>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</si>
  <si>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</si>
  <si>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</si>
  <si>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</si>
  <si>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</si>
  <si>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</si>
  <si>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</si>
  <si>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</si>
  <si>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</si>
  <si>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</si>
  <si>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</si>
  <si>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</si>
  <si>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</si>
  <si>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</si>
  <si>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</si>
  <si>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</si>
  <si>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</si>
  <si>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</si>
  <si>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</si>
  <si>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</si>
  <si>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</si>
  <si>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</si>
  <si>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</si>
  <si>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</si>
  <si>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</si>
  <si>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</si>
  <si>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</si>
  <si>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</si>
  <si>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</si>
  <si>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</si>
  <si>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</si>
  <si>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</si>
  <si>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</si>
  <si>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</si>
  <si>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</si>
  <si>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</si>
  <si>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</si>
  <si>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</si>
  <si>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</si>
  <si>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</si>
  <si>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</si>
  <si>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</si>
  <si>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</si>
  <si>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</si>
  <si>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</si>
  <si>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</si>
  <si>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</si>
  <si>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</si>
  <si>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</si>
  <si>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</si>
  <si>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</si>
  <si>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</si>
  <si>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</si>
  <si>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</si>
  <si>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</si>
  <si>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</si>
  <si>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</si>
  <si>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</si>
  <si>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</si>
  <si>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</si>
  <si>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</si>
  <si>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</si>
  <si>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</si>
  <si>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</si>
  <si>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</si>
  <si>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</si>
  <si>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</si>
  <si>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</si>
  <si>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</si>
  <si>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</si>
  <si>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</si>
  <si>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</si>
  <si>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</si>
  <si>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</si>
  <si>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</si>
  <si>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</si>
  <si>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</si>
  <si>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</si>
  <si>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</si>
  <si>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</si>
  <si>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</si>
  <si>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</si>
  <si>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</si>
  <si>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</si>
  <si>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</si>
  <si>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</si>
  <si>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</si>
  <si>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</si>
  <si>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</si>
  <si>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</si>
  <si>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</si>
  <si>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</si>
  <si>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</si>
  <si>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</si>
  <si>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</si>
  <si>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</si>
  <si>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</si>
  <si>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</si>
  <si>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</si>
  <si>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</si>
  <si>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</si>
  <si>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</si>
  <si>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</si>
  <si>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</si>
  <si>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</si>
  <si>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</si>
  <si>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</si>
  <si>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</si>
  <si>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</si>
  <si>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</si>
  <si>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</si>
  <si>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</si>
  <si>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</si>
  <si>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</si>
  <si>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</si>
  <si>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</si>
  <si>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</si>
  <si>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</si>
  <si>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</si>
  <si>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</si>
  <si>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</si>
  <si>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</si>
  <si>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</si>
  <si>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</si>
  <si>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</si>
  <si>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</si>
  <si>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</si>
  <si>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</si>
  <si>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</si>
  <si>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</si>
  <si>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</si>
  <si>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</si>
  <si>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</si>
  <si>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</si>
  <si>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</si>
  <si>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</si>
  <si>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</si>
  <si>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</si>
  <si>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</si>
  <si>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</si>
  <si>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</si>
  <si>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</si>
  <si>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</si>
  <si>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</si>
  <si>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</si>
  <si>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</si>
  <si>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</si>
  <si>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</si>
  <si>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</si>
  <si>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</si>
  <si>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</si>
  <si>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</si>
  <si>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</si>
  <si>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</si>
  <si>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</si>
  <si>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</si>
  <si>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</si>
  <si>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</si>
  <si>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</si>
  <si>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</si>
  <si>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</si>
  <si>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</si>
  <si>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</si>
  <si>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</si>
  <si>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</si>
  <si>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</si>
  <si>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</si>
  <si>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</si>
  <si>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</si>
  <si>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</si>
  <si>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</si>
  <si>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</si>
  <si>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</si>
  <si>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</si>
  <si>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</si>
  <si>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</si>
  <si>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</si>
  <si>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</si>
  <si>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</si>
  <si>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</si>
  <si>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</si>
  <si>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</si>
  <si>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</si>
  <si>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</si>
  <si>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</si>
  <si>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</si>
  <si>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</si>
  <si>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</si>
  <si>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</si>
  <si>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</si>
  <si>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</si>
  <si>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</si>
  <si>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</si>
  <si>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</si>
  <si>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</si>
  <si>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</si>
  <si>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</si>
  <si>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</si>
  <si>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</si>
  <si>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</si>
  <si>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</si>
  <si>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</si>
  <si>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</si>
  <si>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</si>
  <si>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</si>
  <si>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</si>
  <si>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</si>
  <si>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</si>
  <si>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</si>
  <si>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</si>
  <si>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</si>
  <si>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</si>
  <si>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</si>
  <si>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</si>
  <si>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</si>
  <si>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</si>
  <si>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</si>
  <si>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</si>
  <si>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</si>
  <si>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</si>
  <si>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</si>
  <si>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</si>
  <si>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</si>
  <si>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</si>
  <si>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</si>
  <si>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</si>
  <si>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</si>
  <si>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</si>
  <si>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</si>
  <si>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</si>
  <si>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</si>
  <si>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</si>
  <si>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</si>
  <si>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</si>
  <si>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</si>
  <si>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</si>
  <si>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</si>
  <si>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</si>
  <si>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</si>
  <si>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</si>
  <si>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</si>
  <si>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</si>
  <si>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</si>
  <si>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</si>
  <si>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</si>
  <si>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</si>
  <si>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</si>
  <si>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</si>
  <si>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</si>
  <si>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</si>
  <si>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</si>
  <si>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</si>
  <si>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</si>
  <si>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</si>
  <si>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</si>
  <si>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</si>
  <si>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</si>
  <si>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</si>
  <si>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</si>
  <si>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</si>
  <si>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</si>
  <si>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</si>
  <si>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</si>
  <si>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</si>
  <si>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</si>
  <si>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</si>
  <si>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</si>
  <si>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</si>
  <si>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</si>
  <si>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</si>
  <si>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</si>
  <si>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</si>
  <si>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</si>
  <si>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</si>
  <si>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</si>
  <si>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</si>
  <si>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</si>
  <si>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</si>
  <si>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</si>
  <si>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</si>
  <si>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</si>
  <si>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</si>
  <si>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</si>
  <si>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</si>
  <si>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</si>
  <si>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</si>
  <si>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</si>
  <si>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</si>
  <si>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</si>
  <si>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</si>
  <si>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</si>
  <si>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</si>
  <si>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</si>
  <si>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</si>
  <si>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</si>
  <si>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</si>
  <si>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</si>
  <si>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</si>
  <si>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</si>
  <si>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</si>
  <si>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</si>
  <si>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</si>
  <si>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</si>
  <si>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</si>
  <si>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</si>
  <si>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</si>
  <si>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</si>
  <si>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</si>
  <si>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</si>
  <si>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</si>
  <si>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</si>
  <si>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</si>
  <si>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</si>
  <si>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</si>
  <si>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</si>
  <si>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</si>
  <si>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</si>
  <si>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</si>
  <si>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</si>
  <si>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</si>
  <si>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</si>
  <si>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</si>
  <si>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</si>
  <si>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</si>
  <si>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</si>
  <si>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</si>
  <si>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</si>
  <si>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</si>
  <si>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</si>
  <si>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</si>
  <si>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</si>
  <si>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</si>
  <si>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</si>
  <si>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</si>
  <si>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</si>
  <si>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</si>
  <si>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</si>
  <si>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</si>
  <si>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</si>
  <si>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</si>
  <si>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</si>
  <si>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</si>
  <si>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</si>
  <si>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</si>
  <si>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</si>
  <si>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</si>
  <si>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</si>
  <si>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</si>
  <si>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</si>
  <si>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</si>
  <si>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</si>
  <si>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</si>
  <si>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</si>
  <si>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</si>
  <si>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</si>
  <si>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</si>
  <si>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</si>
  <si>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</si>
  <si>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</si>
  <si>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</si>
  <si>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</si>
  <si>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</si>
  <si>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</si>
  <si>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</si>
  <si>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</si>
  <si>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</si>
  <si>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</si>
  <si>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</si>
  <si>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</si>
  <si>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</si>
  <si>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</si>
  <si>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</si>
  <si>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</si>
  <si>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</si>
  <si>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</si>
  <si>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</si>
  <si>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</si>
  <si>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</si>
  <si>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</si>
  <si>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</si>
  <si>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</si>
  <si>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</si>
  <si>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</si>
  <si>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</si>
  <si>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</si>
  <si>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</si>
  <si>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</si>
  <si>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</si>
  <si>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</si>
  <si>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</si>
  <si>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</si>
  <si>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</si>
  <si>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</si>
  <si>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</si>
  <si>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</si>
  <si>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</si>
  <si>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</si>
  <si>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</si>
  <si>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</si>
  <si>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</si>
  <si>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</si>
  <si>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</si>
  <si>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</si>
  <si>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</si>
  <si>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</si>
  <si>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</si>
  <si>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</si>
  <si>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</si>
  <si>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</si>
  <si>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</si>
  <si>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</si>
  <si>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</si>
  <si>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</si>
  <si>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</si>
  <si>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</si>
  <si>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</si>
  <si>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</si>
  <si>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</si>
  <si>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</si>
  <si>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</si>
  <si>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</si>
  <si>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</si>
  <si>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</si>
  <si>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</si>
  <si>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</si>
  <si>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</si>
  <si>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</si>
  <si>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</si>
  <si>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</si>
  <si>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</si>
  <si>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</si>
  <si>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</si>
  <si>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</si>
  <si>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</si>
  <si>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</si>
  <si>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</si>
  <si>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</si>
  <si>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</si>
  <si>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</si>
  <si>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</si>
  <si>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</si>
  <si>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</si>
  <si>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</si>
  <si>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</si>
  <si>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</si>
  <si>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</si>
  <si>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</si>
  <si>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</si>
  <si>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</si>
  <si>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</si>
  <si>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</si>
  <si>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</si>
  <si>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</si>
  <si>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</si>
  <si>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</si>
  <si>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</si>
  <si>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</si>
  <si>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</si>
  <si>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</si>
  <si>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</si>
  <si>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</si>
  <si>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</si>
  <si>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</si>
  <si>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</si>
  <si>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</si>
  <si>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</si>
  <si>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</si>
  <si>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</si>
  <si>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</si>
  <si>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</si>
  <si>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</si>
  <si>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</si>
  <si>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</si>
  <si>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</si>
  <si>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</si>
  <si>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</si>
  <si>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</si>
  <si>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</si>
  <si>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</si>
  <si>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</si>
  <si>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</si>
  <si>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</si>
  <si>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</si>
  <si>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</si>
  <si>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</si>
  <si>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</si>
  <si>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</si>
  <si>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</si>
  <si>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</si>
  <si>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</si>
  <si>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</si>
  <si>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</si>
  <si>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</si>
  <si>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</si>
  <si>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</si>
  <si>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</si>
  <si>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</si>
  <si>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</si>
  <si>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</si>
  <si>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</si>
  <si>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</si>
  <si>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</si>
  <si>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</si>
  <si>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</si>
  <si>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</si>
  <si>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</si>
  <si>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</si>
  <si>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</si>
  <si>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</si>
  <si>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</si>
  <si>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</si>
  <si>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</si>
  <si>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</si>
  <si>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</si>
  <si>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</si>
  <si>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</si>
  <si>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</si>
  <si>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</si>
  <si>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</si>
  <si>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</si>
  <si>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</si>
  <si>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</si>
  <si>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</si>
  <si>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</si>
  <si>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</si>
  <si>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</si>
  <si>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</si>
  <si>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</si>
  <si>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</si>
  <si>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</si>
  <si>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</si>
  <si>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</si>
  <si>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</si>
  <si>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</si>
  <si>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</si>
  <si>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</si>
  <si>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</si>
  <si>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</si>
  <si>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</si>
  <si>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</si>
  <si>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</si>
  <si>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</si>
  <si>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</si>
  <si>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</si>
  <si>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</si>
  <si>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</si>
  <si>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</si>
  <si>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</si>
  <si>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</si>
  <si>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</si>
  <si>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</si>
  <si>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</si>
  <si>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</si>
  <si>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</si>
  <si>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</si>
  <si>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</si>
  <si>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</si>
  <si>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</si>
  <si>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</si>
  <si>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</si>
  <si>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</si>
  <si>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</si>
  <si>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</si>
  <si>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</si>
  <si>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</si>
  <si>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</si>
  <si>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</si>
  <si>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</si>
  <si>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</si>
  <si>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</si>
  <si>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</si>
  <si>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</si>
  <si>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</si>
  <si>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</si>
  <si>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</si>
  <si>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</si>
  <si>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</si>
  <si>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</si>
  <si>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</si>
  <si>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</si>
  <si>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</si>
  <si>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</si>
  <si>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</si>
  <si>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</si>
  <si>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</si>
  <si>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</si>
  <si>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</si>
  <si>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</si>
  <si>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</si>
  <si>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</si>
  <si>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</si>
  <si>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</si>
  <si>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</si>
  <si>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</si>
  <si>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</si>
  <si>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</si>
  <si>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</si>
  <si>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</si>
  <si>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</si>
  <si>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</si>
  <si>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</si>
  <si>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</si>
  <si>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</si>
  <si>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</si>
  <si>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</si>
  <si>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</si>
  <si>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</si>
  <si>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</si>
  <si>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</si>
  <si>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</si>
  <si>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</si>
  <si>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</si>
  <si>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</si>
  <si>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</si>
  <si>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</si>
  <si>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</si>
  <si>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</si>
  <si>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</si>
  <si>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</si>
  <si>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</si>
  <si>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</si>
  <si>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</si>
  <si>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</si>
  <si>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</si>
  <si>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</si>
  <si>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</si>
  <si>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</si>
  <si>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</si>
  <si>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</si>
  <si>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</si>
  <si>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</si>
  <si>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</si>
  <si>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</si>
  <si>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</si>
  <si>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</si>
  <si>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</si>
  <si>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</si>
  <si>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</si>
  <si>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</si>
  <si>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</si>
  <si>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</si>
  <si>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</si>
  <si>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</si>
  <si>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</si>
  <si>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</si>
  <si>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</si>
  <si>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</si>
  <si>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</si>
  <si>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</si>
  <si>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</si>
  <si>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</si>
  <si>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</si>
  <si>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</si>
  <si>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</si>
  <si>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</si>
  <si>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</si>
  <si>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</si>
  <si>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</si>
  <si>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</si>
  <si>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</si>
  <si>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</si>
  <si>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</si>
  <si>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</si>
  <si>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</si>
  <si>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</si>
  <si>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</si>
  <si>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</si>
  <si>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</si>
  <si>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</si>
  <si>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</si>
  <si>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</si>
  <si>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</si>
  <si>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</si>
  <si>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</si>
  <si>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</si>
  <si>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</si>
  <si>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</si>
  <si>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</si>
  <si>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</si>
  <si>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</si>
  <si>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</si>
  <si>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</si>
  <si>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</si>
  <si>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</si>
  <si>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</si>
  <si>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</si>
  <si>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</si>
  <si>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</si>
  <si>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</si>
  <si>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</si>
  <si>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</si>
  <si>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</si>
  <si>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</si>
  <si>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</si>
  <si>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</si>
  <si>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</si>
  <si>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</si>
  <si>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</si>
  <si>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</si>
  <si>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</si>
  <si>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</si>
  <si>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</si>
  <si>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</si>
  <si>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</si>
  <si>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</si>
  <si>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</si>
  <si>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</si>
  <si>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</si>
  <si>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</si>
  <si>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</si>
  <si>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</si>
  <si>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</si>
  <si>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</si>
  <si>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</si>
  <si>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</si>
  <si>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</si>
  <si>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</si>
  <si>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</si>
  <si>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</si>
  <si>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</si>
  <si>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</si>
  <si>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</si>
  <si>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</si>
  <si>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</si>
  <si>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</si>
  <si>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</si>
  <si>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</si>
  <si>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</si>
  <si>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</si>
  <si>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</si>
  <si>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</si>
  <si>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</si>
  <si>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</si>
  <si>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</si>
  <si>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</si>
  <si>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</si>
  <si>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</si>
  <si>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</si>
  <si>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</si>
  <si>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</si>
  <si>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</si>
  <si>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</si>
  <si>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</si>
  <si>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</si>
  <si>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</si>
  <si>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</si>
  <si>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</si>
  <si>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</si>
  <si>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</si>
  <si>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</si>
  <si>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</si>
  <si>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</si>
  <si>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</si>
  <si>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</si>
  <si>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</si>
  <si>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</si>
  <si>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</si>
  <si>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</si>
  <si>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</si>
  <si>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</si>
  <si>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</si>
  <si>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</si>
  <si>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</si>
  <si>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</si>
  <si>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</si>
  <si>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</si>
  <si>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</si>
  <si>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</si>
  <si>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</si>
  <si>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</si>
  <si>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</si>
  <si>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</si>
  <si>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</si>
  <si>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</si>
  <si>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</si>
  <si>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</si>
  <si>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</si>
  <si>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</si>
  <si>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</si>
  <si>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</si>
  <si>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</si>
  <si>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</si>
  <si>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</si>
  <si>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</si>
  <si>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</si>
  <si>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</si>
  <si>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</si>
  <si>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</si>
  <si>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</si>
  <si>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</si>
  <si>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</si>
  <si>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</si>
  <si>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</si>
  <si>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</si>
  <si>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</si>
  <si>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</si>
  <si>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</si>
  <si>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</si>
  <si>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</si>
  <si>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</si>
  <si>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</si>
  <si>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</si>
  <si>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</si>
  <si>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</si>
  <si>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</si>
  <si>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</si>
  <si>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</si>
  <si>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</si>
  <si>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</si>
  <si>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</si>
  <si>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</si>
  <si>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</si>
  <si>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</si>
  <si>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</si>
  <si>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</si>
  <si>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</si>
  <si>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</si>
  <si>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</si>
  <si>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</si>
  <si>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</si>
  <si>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</si>
  <si>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</si>
  <si>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</si>
  <si>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</si>
  <si>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</si>
  <si>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</si>
  <si>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</si>
  <si>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</si>
  <si>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</si>
  <si>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</si>
  <si>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</si>
  <si>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</si>
  <si>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</si>
  <si>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</si>
  <si>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</si>
  <si>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</si>
  <si>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</si>
  <si>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</si>
  <si>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</si>
  <si>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</si>
  <si>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</si>
  <si>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</si>
  <si>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</si>
  <si>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</si>
  <si>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</si>
  <si>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</si>
  <si>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</si>
  <si>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</si>
  <si>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</si>
  <si>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</si>
  <si>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</si>
  <si>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</si>
  <si>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</si>
  <si>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</si>
  <si>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</si>
  <si>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</si>
  <si>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</si>
  <si>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</si>
  <si>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</si>
  <si>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</si>
  <si>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</si>
  <si>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</si>
  <si>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</si>
  <si>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</si>
  <si>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</si>
  <si>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</si>
  <si>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</si>
  <si>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</si>
  <si>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</si>
  <si>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</si>
  <si>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</si>
  <si>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</si>
  <si>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</si>
  <si>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</si>
  <si>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</si>
  <si>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</si>
  <si>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</si>
  <si>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</si>
  <si>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</si>
  <si>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</si>
  <si>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</si>
  <si>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</si>
  <si>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</si>
  <si>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</si>
  <si>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</si>
  <si>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</si>
  <si>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</si>
  <si>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</si>
  <si>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</si>
  <si>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</si>
  <si>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</si>
  <si>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</si>
  <si>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</si>
  <si>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</si>
  <si>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</si>
  <si>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</si>
  <si>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</si>
  <si>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</si>
  <si>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</si>
  <si>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</si>
  <si>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</si>
  <si>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</si>
  <si>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</si>
  <si>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</si>
  <si>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</si>
  <si>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</si>
  <si>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</si>
  <si>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</si>
  <si>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</si>
  <si>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</si>
  <si>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</si>
  <si>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</si>
  <si>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</si>
  <si>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</si>
  <si>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</si>
  <si>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</si>
  <si>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</si>
  <si>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</si>
  <si>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</si>
  <si>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</si>
  <si>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</si>
  <si>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</si>
  <si>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</si>
  <si>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</si>
  <si>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</si>
  <si>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</si>
  <si>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</si>
  <si>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</si>
  <si>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</si>
  <si>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</si>
  <si>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</si>
  <si>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</si>
  <si>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</si>
  <si>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</si>
  <si>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</si>
  <si>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</si>
  <si>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</si>
  <si>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</si>
  <si>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</si>
  <si>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</si>
  <si>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</si>
  <si>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</si>
  <si>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</si>
  <si>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</si>
  <si>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</si>
  <si>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</si>
  <si>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</si>
  <si>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</si>
  <si>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</si>
  <si>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</si>
  <si>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</si>
  <si>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</si>
  <si>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</si>
  <si>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</si>
  <si>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</si>
  <si>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</si>
  <si>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</si>
  <si>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</si>
  <si>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</si>
  <si>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</si>
  <si>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</si>
  <si>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</si>
  <si>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</si>
  <si>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</si>
  <si>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</si>
  <si>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</si>
  <si>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</si>
  <si>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</si>
  <si>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</si>
  <si>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</si>
  <si>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</si>
  <si>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</si>
  <si>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</si>
  <si>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</si>
  <si>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</si>
  <si>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</si>
  <si>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</si>
  <si>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</si>
  <si>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</si>
  <si>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</si>
  <si>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</si>
  <si>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</si>
  <si>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</si>
  <si>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</si>
  <si>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</si>
  <si>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</si>
  <si>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</si>
  <si>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</si>
  <si>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</si>
  <si>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</si>
  <si>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</si>
  <si>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</si>
  <si>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</si>
  <si>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</si>
  <si>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</si>
  <si>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</si>
  <si>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</si>
  <si>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</si>
  <si>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</si>
  <si>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</si>
  <si>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</si>
  <si>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</si>
  <si>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</si>
  <si>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</si>
  <si>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</si>
  <si>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</si>
  <si>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</si>
  <si>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</si>
  <si>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</si>
  <si>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</si>
  <si>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</si>
  <si>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</si>
  <si>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</si>
  <si>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</si>
  <si>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</si>
  <si>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</si>
  <si>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</si>
  <si>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</si>
  <si>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</si>
  <si>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</si>
  <si>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</si>
  <si>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</si>
  <si>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</si>
  <si>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</si>
  <si>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</si>
  <si>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</si>
  <si>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</si>
  <si>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</si>
  <si>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</si>
  <si>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</si>
  <si>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</si>
  <si>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</si>
  <si>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</si>
  <si>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</si>
  <si>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</si>
  <si>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</si>
  <si>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</si>
  <si>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</si>
  <si>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</si>
  <si>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</si>
  <si>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</si>
  <si>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</si>
  <si>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</si>
  <si>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</si>
  <si>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</si>
  <si>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</si>
  <si>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</si>
  <si>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</si>
  <si>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</si>
  <si>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</si>
  <si>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</si>
  <si>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</si>
  <si>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</si>
  <si>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</si>
  <si>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</si>
  <si>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</si>
  <si>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</si>
  <si>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</si>
  <si>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</si>
  <si>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</si>
  <si>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</si>
  <si>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</si>
  <si>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</si>
  <si>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</si>
  <si>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</si>
  <si>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</si>
  <si>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</si>
  <si>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</si>
  <si>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</si>
  <si>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</si>
  <si>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</si>
  <si>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</si>
  <si>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</si>
  <si>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</si>
  <si>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</si>
  <si>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</si>
  <si>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</si>
  <si>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</si>
  <si>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</si>
  <si>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</si>
  <si>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</si>
  <si>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</si>
  <si>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</si>
  <si>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</si>
  <si>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</si>
  <si>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</si>
  <si>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</si>
  <si>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</si>
  <si>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</si>
  <si>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</si>
  <si>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</si>
  <si>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</si>
  <si>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</si>
  <si>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</si>
  <si>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</si>
  <si>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</si>
  <si>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</si>
  <si>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</si>
  <si>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</si>
  <si>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</si>
  <si>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</si>
  <si>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</si>
  <si>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</si>
  <si>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</si>
  <si>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</si>
  <si>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</si>
  <si>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</si>
  <si>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</si>
  <si>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</si>
  <si>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</si>
  <si>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</si>
  <si>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</si>
  <si>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</si>
  <si>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</si>
  <si>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</si>
  <si>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</si>
  <si>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</si>
  <si>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</si>
  <si>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</si>
  <si>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</si>
  <si>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</si>
  <si>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</si>
  <si>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</si>
  <si>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</si>
  <si>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</si>
  <si>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</si>
  <si>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</si>
  <si>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</si>
  <si>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</si>
  <si>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</si>
  <si>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</si>
  <si>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</si>
  <si>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</si>
  <si>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</si>
  <si>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</si>
  <si>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</si>
  <si>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</si>
  <si>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</si>
  <si>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</si>
  <si>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</si>
  <si>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</si>
  <si>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</si>
  <si>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</si>
  <si>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</si>
  <si>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</si>
  <si>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</si>
  <si>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</si>
  <si>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</si>
  <si>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</si>
  <si>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</si>
  <si>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</si>
  <si>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</si>
  <si>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</si>
  <si>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</si>
  <si>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</si>
  <si>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</si>
  <si>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</si>
  <si>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</si>
  <si>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</si>
  <si>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</si>
  <si>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</si>
  <si>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</si>
  <si>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</si>
  <si>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</si>
  <si>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</si>
  <si>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</si>
  <si>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</si>
  <si>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</si>
  <si>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</si>
  <si>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</si>
  <si>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</si>
  <si>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</si>
  <si>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</si>
  <si>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</si>
  <si>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</si>
  <si>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</si>
  <si>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</si>
  <si>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</si>
  <si>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</si>
  <si>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</si>
  <si>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</si>
  <si>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</si>
  <si>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</si>
  <si>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</si>
  <si>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</si>
  <si>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</si>
  <si>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</si>
  <si>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</si>
  <si>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</si>
  <si>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</si>
  <si>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</si>
  <si>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</si>
  <si>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</si>
  <si>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</si>
  <si>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</si>
  <si>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</si>
  <si>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</si>
  <si>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</si>
  <si>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</si>
  <si>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</si>
  <si>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</si>
  <si>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</si>
  <si>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</si>
  <si>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</si>
  <si>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</si>
  <si>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</si>
  <si>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</si>
  <si>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</si>
  <si>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</si>
  <si>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</si>
  <si>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</si>
  <si>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</si>
  <si>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</si>
  <si>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</si>
  <si>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</si>
  <si>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</si>
  <si>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</si>
  <si>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</si>
  <si>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</si>
  <si>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</si>
  <si>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</si>
  <si>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</si>
  <si>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</si>
  <si>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</si>
  <si>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</si>
  <si>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</si>
  <si>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</si>
  <si>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</si>
  <si>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</si>
  <si>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</si>
  <si>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</si>
  <si>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</si>
  <si>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</si>
  <si>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</si>
  <si>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</si>
  <si>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</si>
  <si>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</si>
  <si>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</si>
  <si>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</si>
  <si>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</si>
  <si>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</si>
  <si>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</si>
  <si>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</si>
  <si>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</si>
  <si>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</si>
  <si>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</si>
  <si>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</si>
  <si>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</si>
  <si>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</si>
  <si>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</si>
  <si>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</si>
  <si>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</si>
  <si>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</si>
  <si>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</si>
  <si>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</si>
  <si>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</si>
  <si>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</si>
  <si>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</si>
  <si>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</si>
  <si>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</si>
  <si>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</si>
  <si>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</si>
  <si>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</si>
  <si>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</si>
  <si>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</si>
  <si>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</si>
  <si>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</si>
  <si>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</si>
  <si>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</si>
  <si>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</si>
  <si>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</si>
  <si>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</si>
  <si>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</si>
  <si>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</si>
  <si>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</si>
  <si>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</si>
  <si>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</si>
  <si>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</si>
  <si>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</si>
  <si>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</si>
  <si>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</si>
  <si>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</si>
  <si>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</si>
  <si>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</si>
  <si>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</si>
  <si>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</si>
  <si>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</si>
  <si>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</si>
  <si>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</si>
  <si>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</si>
  <si>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</si>
  <si>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</si>
  <si>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</si>
  <si>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</si>
  <si>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</si>
  <si>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</si>
  <si>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</si>
  <si>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</si>
  <si>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</si>
  <si>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</si>
  <si>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</si>
  <si>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</si>
  <si>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</si>
  <si>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</si>
  <si>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</si>
  <si>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</si>
  <si>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</si>
  <si>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</si>
  <si>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</si>
  <si>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</si>
  <si>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</si>
  <si>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</si>
  <si>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</si>
  <si>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</si>
  <si>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</si>
  <si>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</si>
  <si>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</si>
  <si>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</si>
  <si>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</si>
  <si>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</si>
  <si>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</si>
  <si>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</si>
  <si>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</si>
  <si>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</si>
  <si>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</si>
  <si>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</si>
  <si>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</si>
  <si>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</si>
  <si>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</si>
  <si>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</si>
  <si>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</si>
  <si>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</si>
  <si>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</si>
  <si>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</si>
  <si>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</si>
  <si>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</si>
  <si>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</si>
  <si>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</si>
  <si>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</si>
  <si>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</si>
  <si>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</si>
  <si>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</si>
  <si>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</si>
  <si>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</si>
  <si>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</si>
  <si>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</si>
  <si>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</si>
  <si>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</si>
  <si>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</si>
  <si>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</si>
  <si>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</si>
  <si>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</si>
  <si>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</si>
  <si>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</si>
  <si>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</si>
  <si>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</si>
  <si>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</si>
  <si>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</si>
  <si>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</si>
  <si>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</si>
  <si>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</si>
  <si>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</si>
  <si>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</si>
  <si>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</si>
  <si>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</si>
  <si>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</si>
  <si>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</si>
  <si>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</si>
  <si>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</si>
  <si>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</si>
  <si>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</si>
  <si>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</si>
  <si>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</si>
  <si>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</si>
  <si>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</si>
  <si>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</si>
  <si>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</si>
  <si>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</si>
  <si>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</si>
  <si>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</si>
  <si>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</si>
  <si>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</si>
  <si>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</si>
  <si>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</si>
  <si>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</si>
  <si>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</si>
  <si>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</si>
  <si>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</si>
  <si>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</si>
  <si>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</si>
  <si>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</si>
  <si>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</si>
  <si>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</si>
  <si>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</si>
  <si>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</si>
  <si>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</si>
  <si>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</si>
  <si>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</si>
  <si>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</si>
  <si>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</si>
  <si>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</si>
  <si>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</si>
  <si>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</si>
  <si>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</si>
  <si>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</si>
  <si>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</si>
  <si>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</si>
  <si>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</si>
  <si>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</si>
  <si>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</si>
  <si>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</si>
  <si>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</si>
  <si>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</si>
  <si>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</si>
  <si>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</si>
  <si>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</si>
  <si>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</si>
  <si>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</si>
  <si>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</si>
  <si>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</si>
  <si>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</si>
  <si>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</si>
  <si>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</si>
  <si>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</si>
  <si>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</si>
  <si>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</si>
  <si>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</si>
  <si>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</si>
  <si>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</si>
  <si>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</si>
  <si>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</si>
  <si>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</si>
  <si>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</si>
  <si>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</si>
  <si>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</si>
  <si>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</si>
  <si>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</si>
  <si>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</si>
  <si>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</si>
  <si>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</si>
  <si>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</si>
  <si>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</si>
  <si>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</si>
  <si>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</si>
  <si>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</si>
  <si>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</si>
  <si>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</si>
  <si>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</si>
  <si>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</si>
  <si>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</si>
  <si>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</si>
  <si>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</si>
  <si>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</si>
  <si>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</si>
  <si>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</si>
  <si>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</si>
  <si>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</si>
  <si>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</si>
  <si>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</si>
  <si>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</si>
  <si>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</si>
  <si>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</si>
  <si>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</si>
  <si>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</si>
  <si>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</si>
  <si>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</si>
  <si>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</si>
  <si>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</si>
  <si>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</si>
  <si>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</si>
  <si>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</si>
  <si>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</si>
  <si>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</si>
  <si>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</si>
  <si>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</si>
  <si>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</si>
  <si>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</si>
  <si>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</si>
  <si>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</si>
  <si>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</si>
  <si>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</si>
  <si>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</si>
  <si>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</si>
  <si>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</si>
  <si>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</si>
  <si>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</si>
  <si>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</si>
  <si>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</si>
  <si>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</si>
  <si>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</si>
  <si>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</si>
  <si>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</si>
  <si>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</si>
  <si>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</si>
  <si>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</si>
  <si>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</si>
  <si>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</si>
  <si>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</si>
  <si>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</si>
  <si>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</si>
  <si>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</si>
  <si>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</si>
  <si>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</si>
  <si>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</si>
  <si>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</si>
  <si>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</si>
  <si>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</si>
  <si>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</si>
  <si>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</si>
  <si>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</si>
  <si>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</si>
  <si>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</si>
  <si>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</si>
  <si>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</si>
  <si>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</si>
  <si>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</si>
  <si>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</si>
  <si>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</si>
  <si>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</si>
  <si>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</si>
  <si>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</si>
  <si>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</si>
  <si>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</si>
  <si>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</si>
  <si>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</si>
  <si>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</si>
  <si>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</si>
  <si>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</si>
  <si>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</si>
  <si>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</si>
  <si>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</si>
  <si>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</si>
  <si>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</si>
  <si>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</si>
  <si>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</si>
  <si>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</si>
  <si>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</si>
  <si>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</si>
  <si>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</si>
  <si>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</si>
  <si>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</si>
  <si>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</si>
  <si>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</si>
  <si>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</si>
  <si>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</si>
  <si>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</si>
  <si>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</si>
  <si>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</si>
  <si>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</si>
  <si>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</si>
  <si>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</si>
  <si>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</si>
  <si>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</si>
  <si>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</si>
  <si>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</si>
  <si>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</si>
  <si>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</si>
  <si>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</si>
  <si>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</si>
  <si>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</si>
  <si>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</si>
  <si>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</si>
  <si>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</si>
  <si>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</si>
  <si>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</si>
  <si>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</si>
  <si>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</si>
  <si>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</si>
  <si>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</si>
  <si>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</si>
  <si>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</si>
  <si>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</si>
  <si>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</si>
  <si>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</si>
  <si>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</si>
  <si>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</si>
  <si>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</si>
  <si>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</si>
  <si>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</si>
  <si>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</si>
  <si>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</si>
  <si>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</si>
  <si>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</si>
  <si>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</si>
  <si>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</si>
  <si>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</si>
  <si>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</si>
  <si>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</si>
  <si>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</si>
  <si>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</si>
  <si>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</si>
  <si>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</si>
  <si>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</si>
  <si>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</si>
  <si>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</si>
  <si>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</si>
  <si>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</si>
  <si>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</si>
  <si>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</si>
  <si>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</si>
  <si>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</si>
  <si>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</si>
  <si>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</si>
  <si>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</si>
  <si>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</si>
  <si>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</si>
  <si>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</si>
  <si>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</si>
  <si>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</si>
  <si>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</si>
  <si>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</si>
  <si>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</si>
  <si>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</si>
  <si>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</si>
  <si>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</si>
  <si>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</si>
  <si>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</si>
  <si>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</si>
  <si>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</si>
  <si>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</si>
  <si>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</si>
  <si>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</si>
  <si>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</si>
  <si>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</si>
  <si>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</si>
  <si>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</si>
  <si>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</si>
  <si>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</si>
  <si>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</si>
  <si>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</si>
  <si>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</si>
  <si>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</si>
  <si>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</si>
  <si>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</si>
  <si>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</si>
  <si>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</si>
  <si>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</si>
  <si>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</si>
  <si>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</si>
  <si>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</si>
  <si>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</si>
  <si>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</si>
  <si>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</si>
  <si>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</si>
  <si>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</si>
  <si>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</si>
  <si>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</si>
  <si>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</si>
  <si>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</si>
  <si>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</si>
  <si>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</si>
  <si>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</si>
  <si>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</si>
  <si>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</si>
  <si>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</si>
  <si>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</si>
  <si>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</si>
  <si>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</si>
  <si>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</si>
  <si>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</si>
  <si>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</si>
  <si>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</si>
  <si>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</si>
  <si>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</si>
  <si>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</si>
  <si>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</si>
  <si>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</si>
  <si>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</si>
  <si>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</si>
  <si>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</si>
  <si>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</si>
  <si>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</si>
  <si>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</si>
  <si>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</si>
  <si>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</si>
  <si>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</si>
  <si>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</si>
  <si>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</si>
  <si>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</si>
  <si>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</si>
  <si>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</si>
  <si>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</si>
  <si>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</si>
  <si>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</si>
  <si>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</si>
  <si>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</si>
  <si>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</si>
  <si>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</si>
  <si>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</si>
  <si>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</si>
  <si>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</si>
  <si>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</si>
  <si>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</si>
  <si>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</si>
  <si>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</si>
  <si>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</si>
  <si>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</si>
  <si>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</si>
  <si>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</si>
  <si>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</si>
  <si>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</si>
  <si>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</si>
  <si>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</si>
  <si>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</si>
  <si>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</si>
  <si>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</si>
  <si>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</si>
  <si>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</si>
  <si>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</si>
  <si>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</si>
  <si>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</si>
  <si>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</si>
  <si>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</si>
  <si>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</si>
  <si>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</si>
  <si>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</si>
  <si>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</si>
  <si>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</si>
  <si>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</si>
  <si>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</si>
  <si>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</si>
  <si>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</si>
  <si>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</si>
  <si>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</si>
  <si>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</si>
  <si>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</si>
  <si>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</si>
  <si>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</si>
  <si>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</si>
  <si>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</si>
  <si>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</si>
  <si>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</si>
  <si>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</si>
  <si>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</si>
  <si>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</si>
  <si>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</si>
  <si>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</si>
  <si>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</si>
  <si>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</si>
  <si>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</si>
  <si>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</si>
  <si>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</si>
  <si>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</si>
  <si>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</si>
  <si>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</si>
  <si>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</si>
  <si>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</si>
  <si>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</si>
  <si>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</si>
  <si>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</si>
  <si>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</si>
  <si>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</si>
  <si>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</si>
  <si>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</si>
  <si>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</si>
  <si>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</si>
  <si>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</si>
  <si>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</si>
  <si>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</si>
  <si>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</si>
  <si>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</si>
  <si>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</si>
  <si>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</si>
  <si>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</si>
  <si>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</si>
  <si>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</si>
  <si>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</si>
  <si>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</si>
  <si>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</si>
  <si>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</si>
  <si>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</si>
  <si>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</si>
  <si>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</si>
  <si>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</si>
  <si>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</si>
  <si>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</si>
  <si>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</si>
  <si>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</si>
  <si>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</si>
  <si>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</si>
  <si>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</si>
  <si>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</si>
  <si>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</si>
  <si>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</si>
  <si>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</si>
  <si>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</si>
  <si>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</si>
  <si>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</si>
  <si>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</si>
  <si>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</si>
  <si>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</si>
  <si>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</si>
  <si>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</si>
  <si>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</si>
  <si>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</si>
  <si>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</si>
  <si>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</si>
  <si>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</si>
  <si>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</si>
  <si>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</si>
  <si>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</si>
  <si>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</si>
  <si>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</si>
  <si>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</si>
  <si>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</si>
  <si>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</si>
  <si>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</si>
  <si>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</si>
  <si>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</si>
  <si>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</si>
  <si>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</si>
  <si>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</si>
  <si>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</si>
  <si>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</si>
  <si>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</si>
  <si>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</si>
  <si>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</si>
  <si>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</si>
  <si>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</si>
  <si>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</si>
  <si>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</si>
  <si>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</si>
  <si>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</si>
  <si>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</si>
  <si>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</si>
  <si>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</si>
  <si>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</si>
  <si>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</si>
  <si>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</si>
  <si>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</si>
  <si>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</si>
  <si>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</si>
  <si>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</si>
  <si>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</si>
  <si>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</si>
  <si>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</si>
  <si>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</si>
  <si>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</si>
  <si>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</si>
  <si>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</si>
  <si>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</si>
  <si>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</si>
  <si>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</si>
  <si>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</si>
  <si>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</si>
  <si>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</si>
  <si>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</si>
  <si>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</si>
  <si>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</si>
  <si>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</si>
  <si>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</si>
  <si>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</si>
  <si>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</si>
  <si>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</si>
  <si>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</si>
  <si>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</si>
  <si>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</si>
  <si>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</si>
  <si>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</si>
  <si>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</si>
  <si>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</si>
  <si>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</si>
  <si>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</si>
  <si>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</si>
  <si>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</si>
  <si>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</si>
  <si>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</si>
  <si>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</si>
  <si>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</si>
  <si>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</si>
  <si>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</si>
  <si>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</si>
  <si>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</si>
  <si>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</si>
  <si>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</si>
  <si>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</si>
  <si>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</si>
  <si>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</si>
  <si>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</si>
  <si>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</si>
  <si>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</si>
  <si>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</si>
  <si>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</si>
  <si>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</si>
  <si>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</si>
  <si>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</si>
  <si>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</si>
  <si>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</si>
  <si>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</si>
  <si>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</si>
  <si>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</si>
  <si>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</si>
  <si>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</si>
  <si>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</si>
  <si>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</si>
  <si>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</si>
  <si>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</si>
  <si>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</si>
  <si>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</si>
  <si>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</si>
  <si>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</si>
  <si>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</si>
  <si>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</si>
  <si>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</si>
  <si>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</si>
  <si>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</si>
  <si>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</si>
  <si>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</si>
  <si>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</si>
  <si>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</si>
  <si>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</si>
  <si>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</si>
  <si>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</si>
  <si>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</si>
  <si>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</si>
  <si>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</si>
  <si>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</si>
  <si>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</si>
  <si>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</si>
  <si>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</si>
  <si>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</si>
  <si>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</si>
  <si>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</si>
  <si>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</si>
  <si>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</si>
  <si>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</si>
  <si>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</si>
  <si>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</si>
  <si>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</si>
  <si>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</si>
  <si>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</si>
  <si>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</si>
  <si>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</si>
  <si>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</si>
  <si>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</si>
  <si>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</si>
  <si>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</si>
  <si>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</si>
  <si>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</si>
  <si>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</si>
  <si>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</si>
  <si>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</si>
  <si>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</si>
  <si>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</si>
  <si>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</si>
  <si>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</si>
  <si>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</si>
  <si>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</si>
  <si>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</si>
  <si>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</si>
  <si>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</si>
  <si>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</si>
  <si>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</si>
  <si>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</si>
  <si>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</si>
  <si>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</si>
  <si>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</si>
  <si>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</si>
  <si>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</si>
  <si>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</si>
  <si>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</si>
  <si>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</si>
  <si>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</si>
  <si>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</si>
  <si>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</si>
  <si>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</si>
  <si>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</si>
  <si>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</si>
  <si>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</si>
  <si>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</si>
  <si>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</si>
  <si>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</si>
  <si>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</si>
  <si>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</si>
  <si>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</si>
  <si>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</si>
  <si>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</si>
  <si>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</si>
  <si>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</si>
  <si>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</si>
  <si>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</si>
  <si>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</si>
  <si>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</si>
  <si>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</si>
  <si>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</si>
  <si>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</si>
  <si>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</si>
  <si>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</si>
  <si>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</si>
  <si>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</si>
  <si>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</si>
  <si>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</si>
  <si>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</si>
  <si>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</si>
  <si>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</si>
  <si>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</si>
  <si>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</si>
  <si>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</si>
  <si>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</si>
  <si>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</si>
  <si>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</si>
  <si>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</si>
  <si>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</si>
  <si>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</si>
  <si>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</si>
  <si>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</si>
  <si>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</si>
  <si>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</si>
  <si>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</si>
  <si>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</si>
  <si>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</si>
  <si>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</si>
  <si>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</si>
  <si>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</si>
  <si>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</si>
  <si>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</si>
  <si>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</si>
  <si>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</si>
  <si>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</si>
  <si>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</si>
  <si>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</si>
  <si>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</si>
  <si>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</si>
  <si>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</si>
  <si>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</si>
  <si>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</si>
  <si>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</si>
  <si>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</si>
  <si>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</si>
  <si>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</si>
  <si>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</si>
  <si>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</si>
  <si>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</si>
  <si>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</si>
  <si>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</si>
  <si>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</si>
  <si>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</si>
  <si>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</si>
  <si>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</si>
  <si>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</si>
  <si>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</si>
  <si>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</si>
  <si>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</si>
  <si>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</si>
  <si>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</si>
  <si>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</si>
  <si>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</si>
  <si>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</si>
  <si>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</si>
  <si>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</si>
  <si>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</si>
  <si>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</si>
  <si>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</si>
  <si>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</si>
  <si>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</si>
  <si>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</si>
  <si>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</si>
  <si>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</si>
  <si>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</si>
  <si>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</si>
  <si>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</si>
  <si>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</si>
  <si>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</si>
  <si>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</si>
  <si>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</si>
  <si>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</si>
  <si>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</si>
  <si>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</si>
  <si>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</si>
  <si>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</si>
  <si>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</si>
  <si>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</si>
  <si>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</si>
  <si>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</si>
  <si>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</si>
  <si>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</si>
  <si>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</si>
  <si>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</si>
  <si>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</si>
  <si>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</si>
  <si>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</si>
  <si>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</si>
  <si>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</si>
  <si>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</si>
  <si>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</si>
  <si>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</si>
  <si>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</si>
  <si>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</si>
  <si>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</si>
  <si>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</si>
  <si>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</si>
  <si>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</si>
  <si>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</si>
  <si>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</si>
  <si>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</si>
  <si>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</si>
  <si>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</si>
  <si>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</si>
  <si>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</si>
  <si>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</si>
  <si>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</si>
  <si>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</si>
  <si>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</si>
  <si>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</si>
  <si>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</si>
  <si>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</si>
  <si>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</si>
  <si>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</si>
  <si>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</si>
  <si>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</si>
  <si>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</si>
  <si>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</si>
  <si>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</si>
  <si>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</si>
  <si>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</si>
  <si>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</si>
  <si>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</si>
  <si>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</si>
  <si>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</si>
  <si>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</si>
  <si>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</si>
  <si>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</si>
  <si>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</si>
  <si>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</si>
  <si>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</si>
  <si>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</si>
  <si>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</si>
  <si>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</si>
  <si>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</si>
  <si>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</si>
  <si>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</si>
  <si>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</si>
  <si>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</si>
  <si>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</si>
  <si>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</si>
  <si>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</si>
  <si>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</si>
  <si>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</si>
  <si>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</si>
  <si>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</si>
  <si>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</si>
  <si>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</si>
  <si>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</si>
  <si>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</si>
  <si>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</si>
  <si>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</si>
  <si>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</si>
  <si>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</si>
  <si>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</si>
  <si>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</si>
  <si>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</si>
  <si>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</si>
  <si>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</si>
  <si>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</si>
  <si>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</si>
  <si>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</si>
  <si>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</si>
  <si>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</si>
  <si>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</si>
  <si>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</si>
  <si>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</si>
  <si>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</si>
  <si>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</si>
  <si>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</si>
  <si>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</si>
  <si>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</si>
  <si>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</si>
  <si>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</si>
  <si>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</si>
  <si>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</si>
  <si>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</si>
  <si>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</si>
  <si>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</si>
  <si>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</si>
  <si>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</si>
  <si>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</si>
  <si>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</si>
  <si>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</si>
  <si>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</si>
  <si>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</si>
  <si>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</si>
  <si>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</si>
  <si>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</si>
  <si>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</si>
  <si>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</si>
  <si>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</si>
  <si>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</si>
  <si>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</si>
  <si>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</si>
  <si>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</si>
  <si>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</si>
  <si>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</si>
  <si>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</si>
  <si>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</si>
  <si>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</si>
  <si>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</si>
  <si>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</si>
  <si>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</si>
  <si>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</si>
  <si>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</si>
  <si>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</si>
  <si>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</si>
  <si>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</si>
  <si>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</si>
  <si>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</si>
  <si>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</si>
  <si>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</si>
  <si>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</si>
  <si>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</si>
  <si>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</si>
  <si>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</si>
  <si>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</si>
  <si>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</si>
  <si>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</si>
  <si>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</si>
  <si>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</si>
  <si>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</si>
  <si>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</si>
  <si>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</si>
  <si>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</si>
  <si>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</si>
  <si>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</si>
  <si>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</si>
  <si>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</si>
  <si>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</si>
  <si>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</si>
  <si>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</si>
  <si>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</si>
  <si>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</si>
  <si>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</si>
  <si>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</si>
  <si>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</si>
  <si>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</si>
  <si>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</si>
  <si>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</si>
  <si>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</si>
  <si>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</si>
  <si>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</si>
  <si>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</si>
  <si>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</si>
  <si>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</si>
  <si>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</si>
  <si>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</si>
  <si>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</si>
  <si>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</si>
  <si>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</si>
  <si>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</si>
  <si>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</si>
  <si>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</si>
  <si>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</si>
  <si>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</si>
  <si>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</si>
  <si>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</si>
  <si>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</si>
  <si>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</si>
  <si>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</si>
  <si>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</si>
  <si>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</si>
  <si>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</si>
  <si>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</si>
  <si>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</si>
  <si>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</si>
  <si>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</si>
  <si>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</si>
  <si>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</si>
  <si>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</si>
  <si>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</si>
  <si>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</si>
  <si>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</si>
  <si>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</si>
  <si>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</si>
  <si>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</si>
  <si>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</si>
  <si>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</si>
  <si>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</si>
  <si>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</si>
  <si>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</si>
  <si>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</si>
  <si>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</si>
  <si>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</si>
  <si>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</si>
  <si>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</si>
  <si>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</si>
  <si>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</si>
  <si>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</si>
  <si>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</si>
  <si>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</si>
  <si>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</si>
  <si>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</si>
  <si>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</si>
  <si>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</si>
  <si>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</si>
  <si>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</si>
  <si>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</si>
  <si>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</si>
  <si>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</si>
  <si>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</si>
  <si>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</si>
  <si>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</si>
  <si>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</si>
  <si>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</si>
  <si>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</si>
  <si>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</si>
  <si>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</si>
  <si>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</si>
  <si>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</si>
  <si>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</si>
  <si>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</si>
  <si>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</si>
  <si>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</si>
  <si>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</si>
  <si>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</si>
  <si>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</si>
  <si>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</si>
  <si>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</si>
  <si>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</si>
  <si>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</si>
  <si>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</si>
  <si>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</si>
  <si>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</si>
  <si>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</si>
  <si>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</si>
  <si>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</si>
  <si>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</si>
  <si>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</si>
  <si>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</si>
  <si>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</si>
  <si>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</si>
  <si>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</si>
  <si>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</si>
  <si>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</si>
  <si>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</si>
  <si>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</si>
  <si>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</si>
  <si>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</si>
  <si>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</si>
  <si>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</si>
  <si>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</si>
  <si>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</si>
  <si>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</si>
  <si>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</si>
  <si>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</si>
  <si>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</si>
  <si>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</si>
  <si>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</si>
  <si>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</si>
  <si>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</si>
  <si>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</si>
  <si>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</si>
  <si>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</si>
  <si>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</si>
  <si>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</si>
  <si>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</si>
  <si>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</si>
  <si>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</si>
  <si>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</si>
  <si>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</si>
  <si>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</si>
  <si>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</si>
  <si>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</si>
  <si>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</si>
  <si>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</si>
  <si>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</si>
  <si>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</si>
  <si>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</si>
  <si>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</si>
  <si>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</si>
  <si>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</si>
  <si>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</si>
  <si>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</si>
  <si>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</si>
  <si>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</si>
  <si>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</si>
  <si>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</si>
  <si>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</si>
  <si>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</si>
  <si>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</si>
  <si>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</si>
  <si>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</si>
  <si>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</si>
  <si>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</si>
  <si>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</si>
  <si>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</si>
  <si>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</si>
  <si>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</si>
  <si>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</si>
  <si>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</si>
  <si>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</si>
  <si>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</si>
  <si>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</si>
  <si>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</si>
  <si>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</si>
  <si>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</si>
  <si>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</si>
  <si>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</si>
  <si>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</si>
  <si>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</si>
  <si>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</si>
  <si>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</si>
  <si>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</si>
  <si>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</si>
  <si>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</si>
  <si>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</si>
  <si>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</si>
  <si>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</si>
  <si>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</si>
  <si>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</si>
  <si>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</si>
  <si>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</si>
  <si>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</si>
  <si>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</si>
  <si>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</si>
  <si>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</si>
  <si>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</si>
  <si>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</si>
  <si>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</si>
  <si>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</si>
  <si>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</si>
  <si>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</si>
  <si>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</si>
  <si>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</si>
  <si>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</si>
  <si>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</si>
  <si>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</si>
  <si>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</si>
  <si>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</si>
  <si>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</si>
  <si>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</si>
  <si>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</si>
  <si>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</si>
  <si>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</si>
  <si>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</si>
  <si>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</si>
  <si>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</si>
  <si>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</si>
  <si>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</si>
  <si>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</si>
  <si>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</si>
  <si>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</si>
  <si>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</si>
  <si>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</si>
  <si>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</si>
  <si>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</si>
  <si>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</si>
  <si>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</si>
  <si>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</si>
  <si>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</si>
  <si>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</si>
  <si>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</si>
  <si>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</si>
  <si>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</si>
  <si>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</si>
  <si>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</si>
  <si>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</si>
  <si>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</si>
  <si>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</si>
  <si>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</si>
  <si>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</si>
  <si>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</si>
  <si>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</si>
  <si>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</si>
  <si>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</si>
  <si>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</si>
  <si>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</si>
  <si>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</si>
  <si>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</si>
  <si>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</si>
  <si>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</si>
  <si>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</si>
  <si>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</si>
  <si>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</si>
  <si>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</si>
  <si>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</si>
  <si>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</si>
  <si>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</si>
  <si>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</si>
  <si>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</si>
  <si>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</si>
  <si>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</si>
  <si>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</si>
  <si>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</si>
  <si>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</si>
  <si>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</si>
  <si>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</si>
  <si>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</si>
  <si>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</si>
  <si>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</si>
  <si>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</si>
  <si>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</si>
  <si>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</si>
  <si>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</si>
  <si>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</si>
  <si>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</si>
  <si>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</si>
  <si>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</si>
  <si>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</si>
  <si>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</si>
  <si>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</si>
  <si>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</si>
  <si>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</si>
  <si>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</si>
  <si>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</si>
  <si>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</si>
  <si>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</si>
  <si>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</si>
  <si>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</si>
  <si>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</si>
  <si>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</si>
  <si>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</si>
  <si>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</si>
  <si>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</si>
  <si>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</si>
  <si>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</si>
  <si>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</si>
  <si>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</si>
  <si>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</si>
  <si>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</si>
  <si>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</si>
  <si>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</si>
  <si>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</si>
  <si>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</si>
  <si>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</si>
  <si>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</si>
  <si>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</si>
  <si>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</si>
  <si>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</si>
  <si>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</si>
  <si>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</si>
  <si>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</si>
  <si>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</si>
  <si>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</si>
  <si>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</si>
  <si>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</si>
  <si>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</si>
  <si>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</si>
  <si>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</si>
  <si>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</si>
  <si>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</si>
  <si>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</si>
  <si>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</si>
  <si>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</si>
  <si>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</si>
  <si>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</si>
  <si>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</si>
  <si>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</si>
  <si>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</si>
  <si>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</si>
  <si>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</si>
  <si>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</si>
  <si>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</si>
  <si>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</si>
  <si>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</si>
  <si>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</si>
  <si>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</si>
  <si>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</si>
  <si>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</si>
  <si>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</si>
  <si>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</si>
  <si>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</si>
  <si>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</si>
  <si>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</si>
  <si>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</si>
  <si>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</si>
  <si>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</si>
  <si>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</si>
  <si>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</si>
  <si>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</si>
  <si>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</si>
  <si>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</si>
  <si>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</si>
  <si>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</si>
  <si>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</si>
  <si>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</si>
  <si>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</si>
  <si>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</si>
  <si>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</si>
  <si>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</si>
  <si>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</si>
  <si>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</si>
  <si>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</si>
  <si>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</si>
  <si>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</si>
  <si>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</si>
  <si>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</si>
  <si>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</si>
  <si>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</si>
  <si>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</si>
  <si>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</si>
  <si>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</si>
  <si>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</si>
  <si>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</si>
  <si>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</si>
  <si>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</si>
  <si>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</si>
  <si>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</si>
  <si>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</si>
  <si>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</si>
  <si>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</si>
  <si>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</si>
  <si>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</si>
  <si>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</si>
  <si>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</si>
  <si>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</si>
  <si>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</si>
  <si>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</si>
  <si>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</si>
  <si>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</si>
  <si>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</si>
  <si>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</si>
  <si>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</si>
  <si>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</si>
  <si>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</si>
  <si>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</si>
  <si>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</si>
  <si>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</si>
  <si>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</si>
  <si>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</si>
  <si>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</si>
  <si>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</si>
  <si>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</si>
  <si>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</si>
  <si>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</si>
  <si>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</si>
  <si>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</si>
  <si>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</si>
  <si>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</si>
  <si>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</si>
  <si>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</si>
  <si>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</si>
  <si>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</si>
  <si>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</si>
  <si>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</si>
  <si>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</si>
  <si>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</si>
  <si>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</si>
  <si>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</si>
  <si>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</si>
  <si>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</si>
  <si>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</si>
  <si>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</si>
  <si>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</si>
  <si>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</si>
  <si>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</si>
  <si>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</si>
  <si>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</si>
  <si>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</si>
  <si>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</si>
  <si>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</si>
  <si>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</si>
  <si>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</si>
  <si>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</si>
  <si>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</si>
  <si>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</si>
  <si>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</si>
  <si>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</si>
  <si>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</si>
  <si>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</si>
  <si>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</si>
  <si>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</si>
  <si>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</si>
  <si>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</si>
  <si>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</si>
  <si>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</si>
  <si>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</si>
  <si>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</si>
  <si>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</si>
  <si>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</si>
  <si>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</si>
  <si>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</si>
  <si>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</si>
  <si>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</si>
  <si>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</si>
  <si>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</si>
  <si>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</si>
  <si>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</si>
  <si>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</si>
  <si>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</si>
  <si>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</si>
  <si>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</si>
  <si>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</si>
  <si>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</si>
  <si>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</si>
  <si>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</si>
  <si>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</si>
  <si>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</si>
  <si>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</si>
  <si>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</si>
  <si>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</si>
  <si>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</si>
  <si>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</si>
  <si>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</si>
  <si>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</si>
  <si>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</si>
  <si>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</si>
  <si>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</si>
  <si>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</si>
  <si>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</si>
  <si>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</si>
  <si>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</si>
  <si>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</si>
  <si>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</si>
  <si>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</si>
  <si>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</si>
  <si>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</si>
  <si>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</si>
  <si>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</si>
  <si>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</si>
  <si>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</si>
  <si>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</si>
  <si>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</si>
  <si>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</si>
  <si>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</si>
  <si>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</si>
  <si>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</si>
  <si>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</si>
  <si>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</si>
  <si>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</si>
  <si>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</si>
  <si>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</si>
  <si>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</si>
  <si>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</si>
  <si>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</si>
  <si>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</si>
  <si>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</si>
  <si>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</si>
  <si>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</si>
  <si>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</si>
  <si>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</si>
  <si>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</si>
  <si>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</si>
  <si>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</si>
  <si>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</si>
  <si>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</si>
  <si>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</si>
  <si>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</si>
  <si>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</si>
  <si>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</si>
  <si>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</si>
  <si>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</si>
  <si>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</si>
  <si>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</si>
  <si>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</si>
  <si>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</si>
  <si>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</si>
  <si>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</si>
  <si>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</si>
  <si>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</si>
  <si>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</si>
  <si>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</si>
  <si>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</si>
  <si>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</si>
  <si>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</si>
  <si>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</si>
  <si>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</si>
  <si>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</si>
  <si>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</si>
  <si>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</si>
  <si>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</si>
  <si>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</si>
  <si>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</si>
  <si>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</si>
  <si>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</si>
  <si>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</si>
  <si>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</si>
  <si>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</si>
  <si>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</si>
  <si>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</si>
  <si>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</si>
  <si>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</si>
  <si>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</si>
  <si>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</si>
  <si>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</si>
  <si>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</si>
  <si>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</si>
  <si>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</si>
  <si>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</si>
  <si>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</si>
  <si>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</si>
  <si>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</si>
  <si>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</si>
  <si>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</si>
  <si>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</si>
  <si>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</si>
  <si>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</si>
  <si>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</si>
  <si>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</si>
  <si>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</si>
  <si>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</si>
  <si>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</si>
  <si>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</si>
  <si>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</si>
  <si>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</si>
  <si>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</si>
  <si>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</si>
  <si>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</si>
  <si>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</si>
  <si>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</si>
  <si>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</si>
  <si>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</si>
  <si>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</si>
  <si>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</si>
  <si>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</si>
  <si>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</si>
  <si>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</si>
  <si>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</si>
  <si>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</si>
  <si>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</si>
  <si>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</si>
  <si>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</si>
  <si>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</si>
  <si>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</si>
  <si>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</si>
  <si>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</si>
  <si>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</si>
  <si>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</si>
  <si>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</si>
  <si>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</si>
  <si>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</si>
  <si>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</si>
  <si>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</si>
  <si>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</si>
  <si>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</si>
  <si>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</si>
  <si>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</si>
  <si>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</si>
  <si>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</si>
  <si>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</si>
  <si>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</si>
  <si>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</si>
  <si>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</si>
  <si>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</si>
  <si>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</si>
  <si>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</si>
  <si>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</si>
  <si>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</si>
  <si>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</si>
  <si>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</si>
  <si>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</si>
  <si>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</si>
  <si>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</si>
  <si>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</si>
  <si>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</si>
  <si>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</si>
  <si>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</si>
  <si>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</si>
  <si>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</si>
  <si>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</si>
  <si>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</si>
  <si>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</si>
  <si>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</si>
  <si>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</si>
  <si>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</si>
  <si>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</si>
  <si>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</si>
  <si>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</si>
  <si>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</si>
  <si>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</si>
  <si>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</si>
  <si>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</si>
  <si>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</si>
  <si>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</si>
  <si>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</si>
  <si>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</si>
  <si>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</si>
  <si>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</si>
  <si>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</si>
  <si>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</si>
  <si>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</si>
  <si>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</si>
  <si>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</si>
  <si>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</si>
  <si>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</si>
  <si>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</si>
  <si>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</si>
  <si>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</si>
  <si>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</si>
  <si>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</si>
  <si>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</si>
  <si>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</si>
  <si>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</si>
  <si>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</si>
  <si>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</si>
  <si>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</si>
  <si>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</si>
  <si>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</si>
  <si>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</si>
  <si>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</si>
  <si>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</si>
  <si>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</si>
  <si>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</si>
  <si>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</si>
  <si>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</si>
  <si>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</si>
  <si>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</si>
  <si>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</si>
  <si>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</si>
  <si>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</si>
  <si>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</si>
  <si>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</si>
  <si>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</si>
  <si>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</si>
  <si>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</si>
  <si>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</si>
  <si>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</si>
  <si>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</si>
  <si>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</si>
  <si>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</si>
  <si>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</si>
  <si>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</si>
  <si>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</si>
  <si>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</si>
  <si>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</si>
  <si>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</si>
  <si>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</si>
  <si>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</si>
  <si>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</si>
  <si>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</si>
  <si>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</si>
  <si>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</si>
  <si>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</si>
  <si>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</si>
  <si>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</si>
  <si>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</si>
  <si>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</si>
  <si>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</si>
  <si>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</si>
  <si>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</si>
  <si>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</si>
  <si>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</si>
  <si>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</si>
  <si>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</si>
  <si>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</si>
  <si>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</si>
  <si>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</si>
  <si>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</si>
  <si>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</si>
  <si>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</si>
  <si>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</si>
  <si>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</si>
  <si>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</si>
  <si>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</si>
  <si>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</si>
  <si>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</si>
  <si>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</si>
  <si>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</si>
  <si>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</si>
  <si>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</si>
  <si>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</si>
  <si>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</si>
  <si>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</si>
  <si>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</si>
  <si>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</si>
  <si>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</si>
  <si>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</si>
  <si>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</si>
  <si>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</si>
  <si>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</si>
  <si>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</si>
  <si>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</si>
  <si>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</si>
  <si>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</si>
  <si>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</si>
  <si>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</si>
  <si>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</si>
  <si>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</si>
  <si>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</si>
  <si>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</si>
  <si>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</si>
  <si>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</si>
  <si>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</si>
  <si>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</si>
  <si>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</si>
  <si>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</si>
  <si>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</si>
  <si>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</si>
  <si>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</si>
  <si>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</si>
  <si>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</si>
  <si>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</si>
  <si>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</si>
  <si>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</si>
  <si>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</si>
  <si>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</si>
  <si>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</si>
  <si>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</si>
  <si>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</si>
  <si>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</si>
  <si>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</si>
  <si>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</si>
  <si>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</si>
  <si>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</si>
  <si>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</si>
  <si>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</si>
  <si>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</si>
  <si>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</si>
  <si>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</si>
  <si>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</si>
  <si>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</si>
  <si>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</si>
  <si>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</si>
  <si>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</si>
  <si>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</si>
  <si>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</si>
  <si>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</si>
  <si>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</si>
  <si>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</si>
  <si>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</si>
  <si>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</si>
  <si>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</si>
  <si>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</si>
  <si>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</si>
  <si>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</si>
  <si>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</si>
  <si>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</si>
  <si>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</si>
  <si>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</si>
  <si>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</si>
  <si>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</si>
  <si>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</si>
  <si>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</si>
  <si>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</si>
  <si>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</si>
  <si>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</si>
  <si>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</si>
  <si>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</si>
  <si>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</si>
  <si>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</si>
  <si>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</si>
  <si>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</si>
  <si>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</si>
  <si>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</si>
  <si>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</si>
  <si>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</si>
  <si>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</si>
  <si>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</si>
  <si>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</si>
  <si>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</si>
  <si>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</si>
  <si>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</si>
  <si>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</si>
  <si>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</si>
  <si>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</si>
  <si>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</si>
  <si>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</si>
  <si>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</si>
  <si>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</si>
  <si>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</si>
  <si>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</si>
  <si>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</si>
  <si>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</si>
  <si>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</si>
  <si>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</si>
  <si>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</si>
  <si>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</si>
  <si>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</si>
  <si>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</si>
  <si>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</si>
  <si>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</si>
  <si>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</si>
  <si>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</si>
  <si>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</si>
  <si>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</si>
  <si>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</si>
  <si>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</si>
  <si>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</si>
  <si>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</si>
  <si>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</si>
  <si>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</si>
  <si>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</si>
  <si>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</si>
  <si>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</si>
  <si>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</si>
  <si>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</si>
  <si>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</si>
  <si>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</si>
  <si>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</si>
  <si>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</si>
  <si>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</si>
  <si>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</si>
  <si>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</si>
  <si>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</si>
  <si>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</si>
  <si>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</si>
  <si>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</si>
  <si>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</si>
  <si>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</si>
  <si>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</si>
  <si>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</si>
  <si>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</si>
  <si>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</si>
  <si>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</si>
  <si>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</si>
  <si>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</si>
  <si>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</si>
  <si>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</si>
  <si>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</si>
  <si>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</si>
  <si>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</si>
  <si>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</si>
  <si>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</si>
  <si>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</si>
  <si>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</si>
  <si>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</si>
  <si>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</si>
  <si>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</si>
  <si>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</si>
  <si>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</si>
  <si>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</si>
  <si>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</si>
  <si>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</si>
  <si>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</si>
  <si>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</si>
  <si>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</si>
  <si>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</si>
  <si>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</si>
  <si>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</si>
  <si>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</si>
  <si>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</si>
  <si>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</si>
  <si>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</si>
  <si>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</si>
  <si>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</si>
  <si>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</si>
  <si>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</si>
  <si>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</si>
  <si>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</si>
  <si>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</si>
  <si>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</si>
  <si>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</si>
  <si>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</si>
  <si>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</si>
  <si>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</si>
  <si>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</si>
  <si>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</si>
  <si>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</si>
  <si>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</si>
  <si>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</si>
  <si>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</si>
  <si>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</si>
  <si>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</si>
  <si>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</si>
  <si>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</si>
  <si>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</si>
  <si>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</si>
  <si>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</si>
  <si>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</si>
  <si>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</si>
  <si>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</si>
  <si>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</si>
  <si>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</si>
  <si>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</si>
  <si>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</si>
  <si>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</si>
  <si>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</si>
  <si>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</si>
  <si>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</si>
  <si>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</si>
  <si>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</si>
  <si>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</si>
  <si>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</si>
  <si>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</si>
  <si>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</si>
  <si>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</si>
  <si>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</si>
  <si>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</si>
  <si>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</si>
  <si>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</si>
  <si>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</si>
  <si>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</si>
  <si>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</si>
  <si>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</si>
  <si>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</si>
  <si>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</si>
  <si>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</si>
  <si>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</si>
  <si>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</si>
  <si>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</si>
  <si>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</si>
  <si>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</si>
  <si>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</si>
  <si>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</si>
  <si>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</si>
  <si>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</si>
  <si>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</si>
  <si>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</si>
  <si>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</si>
  <si>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</si>
  <si>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</si>
  <si>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</si>
  <si>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</si>
  <si>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</si>
  <si>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</si>
  <si>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</si>
  <si>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</si>
  <si>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</si>
  <si>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</si>
  <si>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</si>
  <si>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</si>
  <si>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</si>
  <si>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</si>
  <si>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</si>
  <si>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</si>
  <si>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</si>
  <si>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</si>
  <si>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</si>
  <si>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</si>
  <si>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</si>
  <si>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</si>
  <si>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</si>
  <si>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</si>
  <si>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</si>
  <si>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</si>
  <si>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</si>
  <si>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</si>
  <si>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</si>
  <si>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</si>
  <si>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</si>
  <si>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</si>
  <si>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</si>
  <si>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</si>
  <si>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</si>
  <si>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</si>
  <si>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</si>
  <si>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</si>
  <si>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</si>
  <si>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</si>
  <si>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</si>
  <si>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</si>
  <si>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</si>
  <si>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</si>
  <si>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</si>
  <si>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</si>
  <si>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</si>
  <si>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</si>
  <si>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</si>
  <si>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</si>
  <si>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</si>
  <si>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</si>
  <si>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</si>
  <si>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</si>
  <si>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</si>
  <si>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</si>
  <si>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</si>
  <si>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</si>
  <si>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</si>
  <si>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</si>
  <si>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</si>
  <si>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</si>
  <si>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</si>
  <si>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</si>
  <si>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</si>
  <si>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</si>
  <si>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</si>
  <si>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</si>
  <si>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</si>
  <si>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</si>
  <si>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</si>
  <si>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</si>
  <si>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</si>
  <si>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</si>
  <si>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</si>
  <si>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</si>
  <si>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</si>
  <si>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</si>
  <si>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</si>
  <si>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</si>
  <si>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</si>
  <si>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</si>
  <si>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</si>
  <si>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</si>
  <si>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</si>
  <si>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</si>
  <si>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</si>
  <si>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</si>
  <si>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</si>
  <si>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</si>
  <si>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</si>
  <si>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</si>
  <si>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</si>
  <si>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</si>
  <si>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</si>
  <si>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</si>
  <si>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</si>
  <si>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</si>
  <si>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</si>
  <si>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</si>
  <si>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</si>
  <si>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</si>
  <si>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</si>
  <si>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</si>
  <si>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</si>
  <si>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</si>
  <si>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</si>
  <si>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</si>
  <si>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</si>
  <si>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</si>
  <si>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</si>
  <si>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</si>
  <si>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</si>
  <si>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</si>
  <si>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</si>
  <si>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</si>
  <si>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</si>
  <si>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</si>
  <si>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</si>
  <si>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</si>
  <si>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</si>
  <si>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</si>
  <si>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</si>
  <si>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</si>
  <si>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</si>
  <si>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</si>
  <si>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</si>
  <si>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</si>
  <si>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</si>
  <si>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</si>
  <si>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</si>
  <si>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</si>
  <si>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</si>
  <si>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</si>
  <si>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</si>
  <si>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</si>
  <si>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</si>
  <si>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</si>
  <si>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</si>
  <si>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</si>
  <si>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</si>
  <si>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</si>
  <si>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</si>
  <si>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</si>
  <si>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</si>
  <si>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</si>
  <si>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</si>
  <si>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</si>
  <si>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</si>
  <si>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</si>
  <si>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</si>
  <si>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</si>
  <si>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</si>
  <si>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</si>
  <si>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</si>
  <si>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</si>
  <si>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</si>
  <si>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</si>
  <si>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</si>
  <si>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</si>
  <si>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</si>
  <si>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</si>
  <si>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</si>
  <si>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</si>
  <si>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</si>
  <si>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</si>
  <si>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</si>
  <si>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</si>
  <si>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</si>
  <si>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</si>
  <si>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</si>
  <si>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</si>
  <si>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</si>
  <si>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</si>
  <si>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</si>
  <si>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</si>
  <si>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</si>
  <si>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</si>
  <si>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</si>
  <si>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</si>
  <si>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</si>
  <si>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</si>
  <si>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</si>
  <si>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</si>
  <si>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</si>
  <si>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</si>
  <si>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</si>
  <si>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</si>
  <si>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</si>
  <si>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</si>
  <si>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</si>
  <si>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</si>
  <si>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</si>
  <si>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</si>
  <si>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</si>
  <si>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</si>
  <si>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</si>
  <si>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</si>
  <si>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</si>
  <si>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</si>
  <si>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</si>
  <si>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</si>
  <si>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</si>
  <si>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</si>
  <si>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</si>
  <si>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</si>
  <si>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</si>
  <si>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</si>
  <si>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</si>
  <si>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</si>
  <si>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</si>
  <si>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</si>
  <si>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</si>
  <si>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</si>
  <si>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</si>
  <si>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</si>
  <si>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</si>
  <si>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</si>
  <si>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</si>
  <si>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</si>
  <si>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</si>
  <si>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</si>
  <si>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</si>
  <si>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</si>
  <si>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</si>
  <si>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</si>
  <si>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</si>
  <si>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</si>
  <si>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</si>
  <si>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</si>
  <si>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</si>
  <si>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</si>
  <si>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</si>
  <si>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</si>
  <si>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</si>
  <si>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</si>
  <si>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</si>
  <si>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</si>
  <si>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</si>
  <si>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</si>
  <si>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</si>
  <si>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</si>
  <si>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</si>
  <si>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</si>
  <si>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</si>
  <si>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</si>
  <si>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</si>
  <si>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</si>
  <si>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</si>
  <si>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</si>
  <si>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</si>
  <si>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</si>
  <si>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</si>
  <si>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</si>
  <si>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</si>
  <si>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</si>
  <si>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</si>
  <si>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</si>
  <si>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</si>
  <si>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</si>
  <si>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</si>
  <si>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</si>
  <si>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</si>
  <si>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</si>
  <si>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</si>
  <si>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</si>
  <si>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</si>
  <si>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</si>
  <si>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</si>
  <si>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</si>
  <si>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</si>
  <si>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</si>
  <si>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</si>
  <si>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</si>
  <si>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</si>
  <si>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</si>
  <si>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</si>
  <si>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</si>
  <si>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</si>
  <si>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</si>
  <si>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</si>
  <si>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</si>
  <si>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</si>
  <si>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</si>
  <si>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</si>
  <si>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</si>
  <si>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</si>
  <si>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</si>
  <si>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</si>
  <si>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</si>
  <si>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</si>
  <si>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</si>
  <si>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</si>
  <si>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</si>
  <si>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</si>
  <si>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</si>
  <si>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</si>
  <si>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</si>
  <si>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</si>
  <si>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</si>
  <si>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</si>
  <si>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</si>
  <si>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</si>
  <si>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</si>
  <si>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</si>
  <si>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</si>
  <si>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</si>
  <si>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</si>
  <si>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</si>
  <si>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</si>
  <si>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</si>
  <si>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</si>
  <si>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</si>
  <si>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</si>
  <si>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</si>
  <si>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</si>
  <si>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</si>
  <si>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</si>
  <si>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</si>
  <si>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</si>
  <si>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</si>
  <si>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</si>
  <si>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</si>
  <si>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</si>
  <si>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</si>
  <si>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</si>
  <si>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</si>
  <si>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</si>
  <si>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</si>
  <si>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</si>
  <si>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</si>
  <si>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</si>
  <si>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</si>
  <si>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</si>
  <si>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</si>
  <si>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</si>
  <si>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</si>
  <si>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</si>
  <si>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</si>
  <si>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</si>
  <si>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</si>
  <si>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</si>
  <si>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</si>
  <si>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</si>
  <si>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</si>
  <si>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</si>
  <si>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</si>
  <si>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</si>
  <si>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</si>
  <si>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</si>
  <si>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</si>
  <si>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</si>
  <si>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</si>
  <si>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</si>
  <si>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</si>
  <si>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</si>
  <si>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</si>
  <si>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</si>
  <si>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</si>
  <si>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</si>
  <si>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</si>
  <si>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</si>
  <si>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</si>
  <si>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</si>
  <si>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</si>
  <si>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</si>
  <si>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</si>
  <si>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</si>
  <si>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</si>
  <si>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</si>
  <si>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</si>
  <si>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</si>
  <si>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</si>
  <si>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</si>
  <si>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</si>
  <si>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</si>
  <si>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</si>
  <si>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</si>
  <si>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</si>
  <si>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</si>
  <si>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</si>
  <si>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</si>
  <si>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</si>
  <si>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</si>
  <si>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</si>
  <si>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</si>
  <si>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</si>
  <si>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</si>
  <si>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</si>
  <si>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</si>
  <si>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</si>
  <si>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</si>
  <si>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</si>
  <si>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</si>
  <si>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</si>
  <si>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</si>
  <si>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</si>
  <si>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</si>
  <si>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</si>
  <si>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</si>
  <si>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</si>
  <si>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</si>
  <si>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</si>
  <si>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</si>
  <si>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</si>
  <si>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</si>
  <si>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</si>
  <si>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</si>
  <si>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</si>
  <si>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</si>
  <si>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</si>
  <si>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</si>
  <si>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</si>
  <si>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</si>
  <si>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</si>
  <si>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</si>
  <si>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</si>
  <si>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</si>
  <si>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</si>
  <si>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</si>
  <si>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</si>
  <si>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</si>
  <si>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</si>
  <si>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</si>
  <si>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</si>
  <si>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</si>
  <si>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</si>
  <si>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</si>
  <si>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</si>
  <si>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</si>
  <si>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</si>
  <si>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</si>
  <si>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</si>
  <si>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</si>
  <si>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</si>
  <si>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</si>
  <si>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</si>
  <si>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</si>
  <si>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</si>
  <si>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</si>
  <si>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</si>
  <si>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</si>
  <si>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</si>
  <si>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</si>
  <si>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</si>
  <si>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</si>
  <si>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</si>
  <si>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</si>
  <si>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</si>
  <si>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</si>
  <si>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</si>
  <si>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</si>
  <si>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</si>
  <si>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</si>
  <si>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</si>
  <si>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</si>
  <si>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</si>
  <si>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</si>
  <si>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</si>
  <si>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</si>
  <si>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</si>
  <si>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</si>
  <si>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</si>
  <si>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</si>
  <si>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</si>
  <si>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</si>
  <si>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</si>
  <si>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</si>
  <si>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</si>
  <si>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</si>
  <si>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</si>
  <si>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</si>
  <si>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</si>
  <si>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</si>
  <si>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</si>
  <si>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</si>
  <si>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</si>
  <si>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</si>
  <si>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</si>
  <si>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</si>
  <si>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</si>
  <si>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</si>
  <si>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</si>
  <si>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</si>
  <si>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</si>
  <si>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</si>
  <si>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</si>
  <si>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</si>
  <si>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</si>
  <si>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</si>
  <si>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</si>
  <si>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</si>
  <si>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</si>
  <si>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</si>
  <si>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</si>
  <si>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</si>
  <si>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</si>
  <si>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</si>
  <si>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</si>
  <si>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</si>
  <si>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</si>
  <si>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</si>
  <si>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</si>
  <si>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</si>
  <si>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</si>
  <si>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</si>
  <si>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</si>
  <si>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</si>
  <si>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</si>
  <si>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</si>
  <si>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</si>
  <si>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</si>
  <si>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</si>
  <si>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</si>
  <si>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</si>
  <si>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</si>
  <si>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</si>
  <si>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</si>
  <si>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</si>
  <si>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</si>
  <si>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</si>
  <si>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</si>
  <si>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</si>
  <si>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</si>
  <si>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</si>
  <si>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</si>
  <si>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</si>
  <si>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</si>
  <si>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</si>
  <si>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</si>
  <si>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</si>
  <si>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</si>
  <si>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</si>
  <si>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</si>
  <si>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</si>
  <si>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</si>
  <si>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</si>
  <si>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</si>
  <si>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</si>
  <si>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</si>
  <si>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</si>
  <si>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</si>
  <si>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</si>
  <si>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</si>
  <si>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</si>
  <si>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</si>
  <si>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</si>
  <si>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</si>
  <si>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</si>
  <si>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</si>
  <si>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</si>
  <si>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</si>
  <si>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</si>
  <si>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</si>
  <si>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</si>
  <si>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</si>
  <si>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</si>
  <si>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</si>
  <si>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</si>
  <si>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</si>
  <si>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</si>
  <si>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</si>
  <si>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</si>
  <si>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</si>
  <si>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</si>
  <si>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</si>
  <si>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</si>
  <si>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</si>
  <si>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</si>
  <si>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</si>
  <si>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</si>
  <si>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</si>
  <si>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</si>
  <si>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</si>
  <si>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</si>
  <si>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</si>
  <si>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</si>
  <si>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</si>
  <si>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</si>
  <si>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</si>
  <si>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</si>
  <si>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</si>
  <si>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</si>
  <si>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</si>
  <si>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</si>
  <si>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</si>
  <si>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</si>
  <si>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</si>
  <si>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</si>
  <si>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</si>
  <si>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</si>
  <si>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</si>
  <si>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</si>
  <si>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</si>
  <si>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</si>
  <si>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</si>
  <si>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</si>
  <si>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</si>
  <si>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</si>
  <si>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</si>
  <si>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</si>
  <si>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</si>
  <si>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</si>
  <si>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</si>
  <si>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</si>
  <si>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</si>
  <si>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</si>
  <si>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</si>
  <si>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</si>
  <si>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</si>
  <si>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</si>
  <si>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</si>
  <si>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</si>
  <si>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</si>
  <si>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</si>
  <si>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</si>
  <si>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</si>
  <si>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</si>
  <si>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</si>
  <si>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</si>
  <si>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</si>
  <si>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</si>
  <si>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</si>
  <si>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</si>
  <si>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</si>
  <si>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</si>
  <si>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</si>
  <si>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</si>
  <si>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</si>
  <si>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</si>
  <si>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</si>
  <si>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</si>
  <si>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</si>
  <si>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</si>
  <si>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</si>
  <si>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</si>
  <si>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</si>
  <si>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</si>
  <si>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</si>
  <si>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</si>
  <si>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</si>
  <si>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</si>
  <si>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</si>
  <si>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</si>
  <si>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</si>
  <si>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</si>
  <si>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</si>
  <si>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</si>
  <si>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</si>
  <si>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</si>
  <si>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</si>
  <si>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</si>
  <si>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</si>
  <si>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</si>
  <si>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</si>
  <si>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</si>
  <si>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</si>
  <si>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</si>
  <si>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</si>
  <si>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</si>
  <si>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</si>
  <si>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</si>
  <si>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</si>
  <si>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</si>
  <si>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</si>
  <si>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</si>
  <si>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</si>
  <si>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</si>
  <si>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</si>
  <si>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</si>
  <si>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</si>
  <si>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</si>
  <si>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</si>
  <si>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</si>
  <si>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</si>
  <si>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</si>
  <si>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</si>
  <si>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</si>
  <si>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</si>
  <si>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</si>
  <si>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</si>
  <si>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</si>
  <si>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</si>
  <si>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</si>
  <si>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</si>
  <si>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</si>
  <si>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</si>
  <si>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</si>
  <si>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</si>
  <si>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</si>
  <si>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</si>
  <si>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</si>
  <si>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</si>
  <si>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</si>
  <si>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</si>
  <si>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</si>
  <si>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</si>
  <si>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</si>
  <si>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</si>
  <si>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</si>
  <si>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</si>
  <si>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</si>
  <si>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</si>
  <si>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</si>
  <si>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</si>
  <si>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</si>
  <si>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</si>
  <si>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</si>
  <si>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</si>
  <si>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</si>
  <si>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</si>
  <si>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</si>
  <si>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</si>
  <si>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</si>
  <si>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</si>
  <si>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</si>
  <si>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</si>
  <si>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</si>
  <si>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</si>
  <si>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</si>
  <si>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</si>
  <si>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</si>
  <si>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</si>
  <si>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</si>
  <si>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</si>
  <si>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</si>
  <si>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</si>
  <si>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</si>
  <si>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</si>
  <si>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</si>
  <si>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</si>
  <si>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</si>
  <si>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</si>
  <si>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</si>
  <si>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</si>
  <si>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</si>
  <si>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</si>
  <si>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</si>
  <si>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</si>
  <si>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</si>
  <si>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</si>
  <si>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</si>
  <si>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</si>
  <si>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</si>
  <si>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</si>
  <si>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</si>
  <si>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</si>
  <si>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</si>
  <si>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</si>
  <si>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</si>
  <si>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</si>
  <si>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</si>
  <si>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</si>
  <si>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</si>
  <si>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</si>
  <si>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</si>
  <si>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</si>
  <si>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</si>
  <si>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</si>
  <si>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</si>
  <si>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</si>
  <si>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</si>
  <si>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</si>
  <si>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</si>
  <si>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</si>
  <si>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</si>
  <si>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</si>
  <si>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</si>
  <si>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</si>
  <si>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</si>
  <si>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</si>
  <si>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</si>
  <si>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</si>
  <si>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</si>
  <si>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</si>
  <si>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</si>
  <si>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</si>
  <si>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</si>
  <si>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</si>
  <si>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</si>
  <si>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</si>
  <si>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</si>
  <si>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</si>
  <si>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</si>
  <si>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</si>
  <si>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</si>
  <si>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</si>
  <si>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</si>
  <si>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</si>
  <si>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</si>
  <si>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</si>
  <si>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</si>
  <si>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</si>
  <si>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</si>
  <si>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</si>
  <si>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</si>
  <si>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</si>
  <si>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</si>
  <si>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</si>
  <si>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</si>
  <si>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</si>
  <si>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</si>
  <si>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</si>
  <si>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</si>
  <si>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</si>
  <si>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</si>
  <si>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</si>
  <si>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</si>
  <si>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</si>
  <si>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</si>
  <si>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</si>
  <si>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</si>
  <si>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</si>
  <si>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</si>
  <si>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</si>
  <si>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</si>
  <si>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</si>
  <si>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</si>
  <si>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</si>
  <si>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</si>
  <si>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</si>
  <si>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</si>
  <si>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</si>
  <si>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</si>
  <si>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</si>
  <si>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</si>
  <si>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</si>
  <si>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</si>
  <si>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</si>
  <si>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</si>
  <si>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</si>
  <si>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</si>
  <si>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</si>
  <si>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</si>
  <si>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</si>
  <si>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</si>
  <si>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</si>
  <si>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</si>
  <si>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</si>
  <si>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</si>
  <si>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</si>
  <si>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</si>
  <si>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</si>
  <si>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</si>
  <si>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</si>
  <si>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</si>
  <si>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</si>
  <si>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</si>
  <si>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</si>
  <si>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</si>
  <si>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</si>
  <si>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</si>
  <si>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</si>
  <si>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</si>
  <si>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</si>
  <si>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</si>
  <si>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</si>
  <si>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</si>
  <si>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</si>
  <si>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</si>
  <si>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</si>
  <si>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</si>
  <si>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</si>
  <si>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</si>
  <si>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</si>
  <si>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</si>
  <si>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</si>
  <si>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</si>
  <si>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</si>
  <si>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</si>
  <si>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</si>
  <si>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</si>
  <si>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</si>
  <si>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</si>
  <si>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</si>
  <si>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</si>
  <si>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</si>
  <si>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</si>
  <si>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</si>
  <si>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</si>
  <si>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</si>
  <si>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</si>
  <si>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</si>
  <si>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</si>
  <si>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</si>
  <si>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</si>
  <si>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</si>
  <si>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</si>
  <si>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</si>
  <si>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</si>
  <si>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</si>
  <si>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</si>
  <si>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</si>
  <si>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</si>
  <si>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</si>
  <si>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</si>
  <si>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</si>
  <si>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</si>
  <si>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</si>
  <si>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</si>
  <si>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</si>
  <si>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</si>
  <si>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</si>
  <si>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</si>
  <si>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</si>
  <si>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</si>
  <si>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</si>
  <si>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</si>
  <si>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</si>
  <si>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</si>
  <si>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</si>
  <si>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</si>
  <si>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</si>
  <si>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</si>
  <si>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</si>
  <si>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</si>
  <si>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</si>
  <si>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</si>
  <si>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</si>
  <si>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</si>
  <si>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</si>
  <si>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</si>
  <si>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</si>
  <si>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</si>
  <si>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</si>
  <si>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</si>
  <si>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</si>
  <si>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</si>
  <si>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</si>
  <si>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</si>
  <si>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</si>
  <si>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</si>
  <si>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</si>
  <si>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</si>
  <si>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</si>
  <si>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</si>
  <si>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</si>
  <si>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</si>
  <si>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</si>
  <si>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</si>
  <si>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</si>
  <si>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</si>
  <si>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</si>
  <si>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</si>
  <si>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</si>
  <si>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</si>
  <si>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</si>
  <si>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</si>
  <si>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</si>
  <si>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</si>
  <si>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</si>
  <si>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</si>
  <si>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</si>
  <si>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</si>
  <si>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</si>
  <si>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</si>
  <si>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</si>
  <si>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</si>
  <si>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</si>
  <si>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</si>
  <si>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</si>
  <si>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</si>
  <si>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</si>
  <si>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</si>
  <si>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</si>
  <si>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</si>
  <si>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</si>
  <si>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</si>
  <si>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</si>
  <si>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</si>
  <si>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</si>
  <si>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</si>
  <si>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</si>
  <si>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</si>
  <si>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</si>
  <si>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</si>
  <si>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</si>
  <si>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</si>
  <si>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</si>
  <si>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</si>
  <si>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</si>
  <si>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</si>
  <si>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</si>
  <si>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</si>
  <si>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</si>
  <si>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</si>
  <si>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</si>
  <si>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</si>
  <si>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</si>
  <si>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</si>
  <si>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</si>
  <si>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</si>
  <si>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</si>
  <si>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</si>
  <si>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</si>
  <si>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</si>
  <si>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</si>
  <si>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</si>
  <si>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</si>
  <si>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</si>
  <si>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</si>
  <si>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</si>
  <si>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</si>
  <si>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</si>
  <si>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</si>
  <si>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</si>
  <si>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</si>
  <si>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</si>
  <si>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</si>
  <si>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</si>
  <si>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</si>
  <si>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</si>
  <si>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</si>
  <si>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</si>
  <si>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</si>
  <si>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</si>
  <si>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</si>
  <si>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</si>
  <si>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</si>
  <si>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</si>
  <si>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</si>
  <si>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</si>
  <si>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</si>
  <si>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</si>
  <si>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</si>
  <si>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</si>
  <si>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</si>
  <si>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</si>
  <si>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</si>
  <si>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</si>
  <si>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</si>
  <si>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</si>
  <si>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</si>
  <si>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</si>
  <si>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</si>
  <si>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</si>
  <si>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</si>
  <si>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</si>
  <si>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</si>
  <si>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</si>
  <si>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</si>
  <si>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</si>
  <si>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</si>
  <si>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</si>
  <si>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</si>
  <si>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</si>
  <si>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</si>
  <si>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</si>
  <si>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</si>
  <si>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</si>
  <si>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</si>
  <si>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</si>
  <si>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</si>
  <si>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</si>
  <si>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</si>
  <si>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</si>
  <si>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</si>
  <si>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</si>
  <si>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</si>
  <si>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</si>
  <si>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</si>
  <si>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</si>
  <si>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</si>
  <si>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</si>
  <si>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</si>
  <si>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</si>
  <si>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</si>
  <si>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</si>
  <si>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</si>
  <si>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</si>
  <si>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</si>
  <si>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</si>
  <si>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</si>
  <si>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</si>
  <si>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</si>
  <si>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</si>
  <si>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</si>
  <si>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</si>
  <si>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</si>
  <si>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</si>
  <si>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</si>
  <si>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</si>
  <si>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</si>
  <si>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</si>
  <si>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</si>
  <si>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</si>
  <si>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</si>
  <si>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</si>
  <si>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</si>
  <si>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</si>
  <si>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</si>
  <si>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</si>
  <si>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</si>
  <si>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</si>
  <si>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</si>
  <si>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</si>
  <si>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</si>
  <si>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</si>
  <si>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</si>
  <si>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</si>
  <si>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</si>
  <si>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</si>
  <si>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</si>
  <si>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</si>
  <si>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</si>
  <si>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</si>
  <si>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</si>
  <si>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</si>
  <si>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</si>
  <si>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</si>
  <si>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</si>
  <si>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</si>
  <si>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</si>
  <si>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</si>
  <si>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</si>
  <si>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</si>
  <si>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</si>
  <si>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</si>
  <si>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</si>
  <si>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</si>
  <si>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</si>
  <si>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</si>
  <si>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</si>
  <si>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</si>
  <si>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</si>
  <si>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</si>
  <si>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</si>
  <si>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</si>
  <si>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</si>
  <si>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</si>
  <si>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</si>
  <si>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</si>
  <si>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</si>
  <si>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</si>
  <si>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</si>
  <si>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</si>
  <si>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</si>
  <si>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</si>
  <si>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</si>
  <si>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</si>
  <si>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</si>
  <si>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</si>
  <si>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</si>
  <si>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</si>
  <si>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</si>
  <si>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</si>
  <si>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</si>
  <si>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</si>
  <si>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</si>
  <si>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</si>
  <si>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</si>
  <si>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</si>
  <si>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</si>
  <si>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</si>
  <si>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</si>
  <si>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</si>
  <si>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</si>
  <si>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</si>
  <si>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</si>
  <si>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</si>
  <si>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</si>
  <si>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</si>
  <si>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</si>
  <si>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</si>
  <si>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</si>
  <si>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</si>
  <si>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</si>
  <si>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</si>
  <si>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</si>
  <si>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</si>
  <si>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</si>
  <si>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</si>
  <si>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</si>
  <si>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</si>
  <si>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</si>
  <si>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</si>
  <si>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</si>
  <si>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</si>
  <si>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</si>
  <si>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</si>
  <si>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</si>
  <si>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</si>
  <si>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</si>
  <si>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</si>
  <si>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</si>
  <si>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</si>
  <si>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</si>
  <si>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</si>
  <si>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</si>
  <si>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</si>
  <si>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</si>
  <si>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</si>
  <si>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</si>
  <si>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</si>
  <si>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</si>
  <si>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</si>
  <si>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</si>
  <si>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</si>
  <si>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</si>
  <si>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</si>
  <si>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</si>
  <si>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</si>
  <si>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</si>
  <si>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</si>
  <si>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</si>
  <si>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</si>
  <si>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</si>
  <si>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</si>
  <si>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</si>
  <si>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</si>
  <si>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</si>
  <si>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</si>
  <si>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</si>
  <si>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</si>
  <si>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</si>
  <si>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</si>
  <si>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</si>
  <si>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</si>
  <si>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</si>
  <si>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</si>
  <si>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</si>
  <si>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</si>
  <si>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</si>
  <si>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</si>
  <si>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</si>
  <si>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</si>
  <si>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</si>
  <si>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</si>
  <si>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</si>
  <si>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</si>
  <si>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</si>
  <si>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</si>
  <si>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</si>
  <si>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</si>
  <si>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</si>
  <si>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</si>
  <si>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</si>
  <si>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</si>
  <si>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</si>
  <si>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</si>
  <si>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</si>
  <si>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</si>
  <si>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</si>
  <si>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</si>
  <si>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</si>
  <si>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</si>
  <si>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</si>
  <si>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</si>
  <si>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</si>
  <si>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</si>
  <si>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</si>
  <si>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</si>
  <si>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</si>
  <si>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</si>
  <si>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</si>
  <si>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</si>
  <si>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</si>
  <si>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</si>
  <si>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</si>
  <si>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</si>
  <si>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</si>
  <si>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</si>
  <si>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</si>
  <si>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</si>
  <si>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</si>
  <si>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</si>
  <si>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</si>
  <si>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</si>
  <si>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</si>
  <si>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</si>
  <si>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</si>
  <si>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</si>
  <si>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</si>
  <si>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</si>
  <si>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</si>
  <si>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</si>
  <si>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</si>
  <si>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</si>
  <si>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</si>
  <si>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</si>
  <si>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</si>
  <si>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</si>
  <si>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</si>
  <si>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</si>
  <si>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</si>
  <si>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</si>
  <si>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</si>
  <si>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</si>
  <si>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</si>
  <si>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</si>
  <si>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</si>
  <si>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</si>
  <si>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</si>
  <si>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</si>
  <si>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</si>
  <si>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</si>
  <si>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</si>
  <si>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</si>
  <si>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</si>
  <si>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</si>
  <si>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</si>
  <si>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</si>
  <si>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</si>
  <si>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</si>
  <si>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</si>
  <si>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</si>
  <si>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</si>
  <si>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</si>
  <si>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</si>
  <si>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</si>
  <si>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</si>
  <si>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</si>
  <si>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</si>
  <si>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</si>
  <si>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</si>
  <si>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</si>
  <si>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</si>
  <si>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</si>
  <si>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</si>
  <si>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</si>
  <si>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</si>
  <si>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</si>
  <si>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</si>
  <si>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</si>
  <si>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</si>
  <si>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</si>
  <si>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</si>
  <si>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</si>
  <si>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</si>
  <si>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</si>
  <si>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</si>
  <si>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</si>
  <si>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</si>
  <si>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</si>
  <si>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</si>
  <si>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</si>
  <si>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</si>
  <si>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</si>
  <si>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</si>
  <si>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</si>
  <si>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</si>
  <si>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</si>
  <si>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</si>
  <si>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</si>
  <si>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</si>
  <si>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</si>
  <si>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</si>
  <si>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</si>
  <si>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</si>
  <si>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</si>
  <si>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</si>
  <si>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</si>
  <si>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</si>
  <si>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</si>
  <si>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</si>
  <si>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</si>
  <si>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</si>
  <si>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</si>
  <si>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</si>
  <si>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</si>
  <si>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</si>
  <si>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</si>
  <si>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</si>
  <si>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</si>
  <si>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</si>
  <si>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</si>
  <si>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</si>
  <si>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</si>
  <si>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</si>
  <si>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</si>
  <si>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</si>
  <si>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</si>
  <si>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</si>
  <si>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</si>
  <si>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</si>
  <si>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</si>
  <si>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</si>
  <si>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</si>
  <si>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</si>
  <si>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</si>
  <si>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</si>
  <si>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</si>
  <si>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</si>
  <si>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</si>
  <si>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</si>
  <si>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</si>
  <si>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</si>
  <si>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</si>
  <si>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</si>
  <si>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</si>
  <si>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</si>
  <si>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</si>
  <si>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</si>
  <si>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</si>
  <si>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</si>
  <si>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</si>
  <si>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</si>
  <si>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</si>
  <si>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</si>
  <si>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</si>
  <si>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</si>
  <si>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</si>
  <si>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</si>
  <si>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</si>
  <si>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</si>
  <si>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</si>
  <si>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</si>
  <si>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</si>
  <si>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</si>
  <si>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</si>
  <si>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</si>
  <si>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</si>
  <si>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</si>
  <si>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</si>
  <si>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</si>
  <si>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</si>
  <si>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</si>
  <si>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</si>
  <si>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</si>
  <si>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</si>
  <si>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</si>
  <si>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</si>
  <si>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</si>
  <si>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</si>
  <si>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</si>
  <si>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</si>
  <si>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</si>
  <si>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</si>
  <si>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</si>
  <si>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</si>
  <si>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</si>
  <si>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</si>
  <si>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</si>
  <si>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</si>
  <si>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</si>
  <si>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</si>
  <si>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</si>
  <si>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</si>
  <si>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</si>
  <si>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</si>
  <si>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</si>
  <si>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</si>
  <si>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</si>
  <si>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</si>
  <si>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</si>
  <si>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</si>
  <si>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</si>
  <si>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</si>
  <si>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</si>
  <si>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</si>
  <si>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</si>
  <si>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</si>
  <si>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</si>
  <si>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</si>
  <si>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</si>
  <si>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</si>
  <si>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</si>
  <si>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</si>
  <si>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</si>
  <si>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</si>
  <si>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</si>
  <si>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</si>
  <si>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</si>
  <si>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</si>
  <si>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</si>
  <si>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</si>
  <si>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</si>
  <si>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</si>
  <si>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</si>
  <si>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</si>
  <si>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</si>
  <si>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</si>
  <si>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</si>
  <si>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</si>
  <si>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</si>
  <si>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</si>
  <si>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</si>
  <si>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</si>
  <si>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</si>
  <si>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</si>
  <si>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</si>
  <si>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</si>
  <si>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</si>
  <si>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</si>
  <si>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</si>
  <si>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</si>
  <si>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</si>
  <si>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</si>
  <si>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</si>
  <si>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</si>
  <si>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</si>
  <si>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</si>
  <si>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</si>
  <si>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</si>
  <si>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</si>
  <si>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</si>
  <si>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</si>
  <si>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</si>
  <si>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</si>
  <si>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</si>
  <si>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</si>
  <si>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</si>
  <si>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</si>
  <si>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</si>
  <si>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</si>
  <si>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</si>
  <si>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</si>
  <si>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</si>
  <si>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</si>
  <si>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</si>
  <si>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</si>
  <si>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</si>
  <si>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</si>
  <si>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</si>
  <si>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</si>
  <si>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</si>
  <si>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</si>
  <si>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</si>
  <si>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</si>
  <si>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</si>
  <si>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</si>
  <si>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</si>
  <si>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</si>
  <si>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</si>
  <si>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</si>
  <si>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</si>
  <si>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</si>
  <si>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</si>
  <si>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</si>
  <si>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</si>
  <si>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</si>
  <si>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</si>
  <si>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</si>
  <si>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</si>
  <si>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</si>
  <si>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</si>
  <si>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</si>
  <si>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</si>
  <si>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</si>
  <si>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</si>
  <si>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</si>
  <si>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</si>
  <si>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</si>
  <si>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</si>
  <si>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</si>
  <si>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</si>
  <si>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</si>
  <si>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</si>
  <si>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</si>
  <si>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</si>
  <si>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</si>
  <si>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</si>
  <si>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</si>
  <si>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</si>
  <si>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</si>
  <si>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</si>
  <si>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</si>
  <si>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</si>
  <si>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</si>
  <si>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</si>
  <si>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</si>
  <si>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</si>
  <si>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</si>
  <si>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</si>
  <si>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</si>
  <si>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</si>
  <si>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</si>
  <si>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</si>
  <si>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</si>
  <si>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</si>
  <si>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</si>
  <si>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</si>
  <si>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</si>
  <si>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</si>
  <si>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</si>
  <si>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</si>
  <si>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</si>
  <si>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</si>
  <si>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</si>
  <si>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</si>
  <si>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</si>
  <si>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</si>
  <si>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</si>
  <si>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</si>
  <si>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</si>
  <si>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</si>
  <si>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</si>
  <si>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</si>
  <si>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</si>
  <si>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</si>
  <si>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</si>
  <si>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</si>
  <si>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</si>
  <si>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</si>
  <si>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</si>
  <si>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</si>
  <si>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</si>
  <si>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</si>
  <si>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</si>
  <si>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</si>
  <si>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</si>
  <si>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</si>
  <si>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</si>
  <si>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</si>
  <si>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</si>
  <si>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</si>
  <si>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</si>
  <si>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</si>
  <si>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</si>
  <si>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</si>
  <si>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</si>
  <si>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</si>
  <si>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</si>
  <si>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</si>
  <si>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</si>
  <si>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</si>
  <si>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</si>
  <si>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</si>
  <si>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</si>
  <si>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</si>
  <si>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</si>
  <si>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</si>
  <si>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</si>
  <si>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</si>
  <si>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</si>
  <si>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</si>
  <si>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</si>
  <si>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</si>
  <si>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</si>
  <si>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</si>
  <si>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</si>
  <si>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</si>
  <si>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</si>
  <si>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</si>
  <si>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</si>
  <si>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</si>
  <si>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</si>
  <si>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</si>
  <si>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</si>
  <si>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</si>
  <si>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</si>
  <si>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</si>
  <si>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</si>
  <si>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</si>
  <si>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</si>
  <si>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</si>
  <si>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</si>
  <si>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</si>
  <si>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</si>
  <si>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</si>
  <si>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</si>
  <si>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</si>
  <si>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</si>
  <si>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</si>
  <si>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</si>
  <si>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</si>
  <si>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</si>
  <si>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</si>
  <si>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</si>
  <si>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</si>
  <si>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</si>
  <si>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</si>
  <si>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</si>
  <si>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</si>
  <si>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</si>
  <si>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</si>
  <si>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</si>
  <si>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</si>
  <si>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</si>
  <si>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</si>
  <si>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</si>
  <si>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</si>
  <si>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</si>
  <si>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</si>
  <si>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</si>
  <si>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</si>
  <si>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</si>
  <si>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</si>
  <si>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</si>
  <si>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</si>
  <si>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</si>
  <si>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</si>
  <si>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</si>
  <si>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</si>
  <si>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</si>
  <si>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</si>
  <si>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</si>
  <si>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</si>
  <si>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</si>
  <si>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</si>
  <si>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</si>
  <si>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</si>
  <si>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</si>
  <si>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</si>
  <si>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</si>
  <si>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</si>
  <si>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</si>
  <si>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</si>
  <si>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</si>
  <si>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</si>
  <si>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</si>
  <si>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</si>
  <si>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</si>
  <si>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</si>
  <si>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</si>
  <si>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</si>
  <si>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</si>
  <si>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</si>
  <si>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</si>
  <si>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</si>
  <si>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</si>
  <si>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</si>
  <si>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</si>
  <si>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</si>
  <si>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</si>
  <si>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</si>
  <si>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</si>
  <si>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</si>
  <si>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</si>
  <si>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</si>
  <si>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</si>
  <si>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</si>
  <si>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</si>
  <si>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</si>
  <si>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</si>
  <si>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</si>
  <si>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</si>
  <si>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</si>
  <si>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</si>
  <si>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</si>
  <si>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</si>
  <si>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</si>
  <si>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</si>
  <si>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</si>
  <si>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</si>
  <si>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</si>
  <si>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</si>
  <si>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</si>
  <si>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</si>
  <si>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</si>
  <si>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</si>
  <si>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</si>
  <si>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</si>
  <si>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</si>
  <si>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</si>
  <si>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</si>
  <si>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</si>
  <si>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</si>
  <si>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</si>
  <si>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</si>
  <si>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</si>
  <si>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</si>
  <si>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</si>
  <si>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</si>
  <si>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</si>
  <si>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</si>
  <si>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</si>
  <si>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</si>
  <si>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</si>
  <si>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</si>
  <si>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</si>
  <si>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</si>
  <si>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</si>
  <si>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</si>
  <si>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</si>
  <si>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</si>
  <si>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</si>
  <si>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</si>
  <si>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</si>
  <si>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</si>
  <si>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</si>
  <si>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</si>
  <si>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</si>
  <si>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</si>
  <si>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</si>
  <si>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</si>
  <si>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</si>
  <si>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</si>
  <si>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</si>
  <si>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</si>
  <si>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</si>
  <si>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</si>
  <si>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</si>
  <si>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</si>
  <si>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</si>
  <si>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</si>
  <si>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</si>
  <si>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</si>
  <si>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</si>
  <si>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</si>
  <si>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</si>
  <si>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</si>
  <si>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</si>
  <si>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</si>
  <si>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</si>
  <si>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</si>
  <si>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</si>
  <si>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</si>
  <si>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</si>
  <si>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</si>
  <si>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</si>
  <si>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</si>
  <si>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</si>
  <si>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</si>
  <si>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</si>
  <si>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</si>
  <si>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</si>
  <si>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</si>
  <si>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</si>
  <si>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</si>
  <si>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</si>
  <si>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</si>
  <si>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</si>
  <si>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</si>
  <si>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</si>
  <si>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</si>
  <si>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</si>
  <si>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</si>
  <si>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</si>
  <si>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</si>
  <si>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</si>
  <si>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</si>
  <si>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</si>
  <si>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</si>
  <si>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</si>
  <si>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</si>
  <si>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</si>
  <si>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</si>
  <si>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</si>
  <si>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</si>
  <si>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</si>
  <si>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</si>
  <si>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</si>
  <si>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</si>
  <si>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</si>
  <si>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</si>
  <si>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</si>
  <si>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</si>
  <si>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</si>
  <si>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</si>
  <si>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</si>
  <si>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</si>
  <si>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</si>
  <si>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</si>
  <si>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</si>
  <si>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</si>
  <si>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</si>
  <si>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</si>
  <si>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</si>
  <si>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</si>
  <si>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</si>
  <si>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</si>
  <si>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</si>
  <si>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</si>
  <si>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</si>
  <si>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</si>
  <si>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</si>
  <si>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</si>
  <si>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</si>
  <si>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</si>
  <si>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</si>
  <si>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</si>
  <si>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</si>
  <si>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</si>
  <si>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</si>
  <si>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</si>
  <si>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</si>
  <si>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</si>
  <si>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</si>
  <si>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</si>
  <si>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</si>
  <si>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</si>
  <si>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</si>
  <si>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</si>
  <si>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</si>
  <si>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</si>
  <si>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</si>
  <si>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</si>
  <si>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</si>
  <si>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</si>
  <si>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</si>
  <si>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</si>
  <si>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</si>
  <si>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</si>
  <si>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</si>
  <si>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</si>
  <si>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</si>
  <si>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</si>
  <si>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</si>
  <si>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</si>
  <si>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</si>
  <si>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</si>
  <si>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</si>
  <si>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</si>
  <si>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</si>
  <si>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</si>
  <si>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</si>
  <si>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</si>
  <si>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</si>
  <si>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</si>
  <si>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</si>
  <si>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</si>
  <si>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</si>
  <si>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</si>
  <si>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</si>
  <si>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</si>
  <si>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</si>
  <si>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</si>
  <si>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</si>
  <si>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</si>
  <si>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</si>
  <si>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</si>
  <si>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</si>
  <si>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</si>
  <si>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</si>
  <si>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</si>
  <si>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</si>
  <si>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</si>
  <si>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</si>
  <si>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</si>
  <si>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</si>
  <si>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</si>
  <si>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</si>
  <si>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</si>
  <si>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</si>
  <si>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</si>
  <si>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</si>
  <si>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</si>
  <si>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</si>
  <si>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</si>
  <si>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</si>
  <si>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</si>
  <si>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</si>
  <si>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</si>
  <si>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</si>
  <si>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</si>
  <si>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</si>
  <si>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</si>
  <si>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</si>
  <si>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</si>
  <si>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</si>
  <si>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</si>
  <si>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</si>
  <si>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</si>
  <si>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</si>
  <si>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</si>
  <si>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</si>
  <si>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</si>
  <si>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</si>
  <si>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</si>
  <si>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</si>
  <si>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</si>
  <si>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</si>
  <si>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</si>
  <si>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</si>
  <si>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</si>
  <si>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</si>
  <si>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</si>
  <si>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</si>
  <si>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</si>
  <si>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</si>
  <si>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</si>
  <si>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</si>
  <si>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</si>
  <si>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</si>
  <si>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</si>
  <si>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</si>
  <si>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</si>
  <si>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</si>
  <si>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</si>
  <si>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</si>
  <si>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</si>
  <si>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</si>
  <si>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</si>
  <si>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</si>
  <si>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</si>
  <si>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</si>
  <si>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</si>
  <si>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</si>
  <si>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</si>
  <si>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</si>
  <si>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</si>
  <si>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</si>
  <si>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</si>
  <si>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</si>
  <si>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</si>
  <si>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</si>
  <si>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</si>
  <si>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</si>
  <si>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</si>
  <si>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</si>
  <si>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</si>
  <si>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</si>
  <si>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</si>
  <si>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</si>
  <si>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</si>
  <si>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</si>
  <si>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</si>
  <si>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</si>
  <si>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</si>
  <si>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</si>
  <si>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</si>
  <si>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</si>
  <si>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</si>
  <si>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</si>
  <si>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</si>
  <si>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</si>
  <si>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</si>
  <si>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</si>
  <si>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</si>
  <si>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</si>
  <si>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</si>
  <si>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</si>
  <si>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</si>
  <si>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</si>
  <si>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</si>
  <si>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</si>
  <si>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</si>
  <si>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</si>
  <si>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</si>
  <si>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</si>
  <si>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</si>
  <si>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</si>
  <si>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</si>
  <si>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</si>
  <si>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</si>
  <si>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</si>
  <si>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</si>
  <si>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</si>
  <si>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</si>
  <si>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</si>
  <si>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</si>
  <si>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</si>
  <si>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</si>
  <si>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</si>
  <si>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</si>
  <si>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</si>
  <si>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</si>
  <si>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</si>
  <si>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</si>
  <si>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</si>
  <si>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</si>
  <si>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</si>
  <si>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</si>
  <si>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</si>
  <si>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</si>
  <si>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</si>
  <si>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</si>
  <si>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</si>
  <si>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</si>
  <si>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</si>
  <si>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</si>
  <si>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</si>
  <si>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</si>
  <si>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</si>
  <si>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</si>
  <si>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</si>
  <si>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</si>
  <si>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</si>
  <si>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</si>
  <si>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</si>
  <si>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</si>
  <si>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</si>
  <si>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</si>
  <si>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</si>
  <si>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</si>
  <si>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</si>
  <si>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</si>
  <si>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</si>
  <si>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</si>
  <si>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</si>
  <si>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</si>
  <si>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</si>
  <si>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</si>
  <si>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</si>
  <si>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</si>
  <si>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</si>
  <si>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</si>
  <si>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</si>
  <si>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</si>
  <si>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</si>
  <si>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</si>
  <si>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</si>
  <si>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</si>
  <si>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</si>
  <si>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</si>
  <si>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</si>
  <si>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</si>
  <si>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</si>
  <si>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</si>
  <si>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</si>
  <si>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</si>
  <si>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</si>
  <si>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</si>
  <si>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</si>
  <si>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</si>
  <si>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</si>
  <si>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</si>
  <si>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</si>
  <si>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</si>
  <si>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</si>
  <si>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</si>
  <si>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</si>
  <si>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</si>
  <si>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</si>
  <si>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</si>
  <si>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</si>
  <si>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</si>
  <si>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</si>
  <si>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</si>
  <si>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</si>
  <si>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</si>
  <si>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</si>
  <si>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</si>
  <si>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</si>
  <si>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</si>
  <si>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</si>
  <si>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</si>
  <si>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</si>
  <si>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</si>
  <si>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</si>
  <si>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</si>
  <si>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</si>
  <si>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</si>
  <si>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</si>
  <si>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</si>
  <si>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</si>
  <si>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</si>
  <si>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</si>
  <si>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</si>
  <si>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</si>
  <si>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</si>
  <si>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</si>
  <si>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</si>
  <si>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</si>
  <si>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</si>
  <si>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</si>
  <si>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</si>
  <si>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</si>
  <si>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</si>
  <si>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</si>
  <si>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</si>
  <si>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</si>
  <si>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</si>
  <si>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</si>
  <si>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</si>
  <si>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</si>
  <si>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</si>
  <si>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</si>
  <si>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</si>
  <si>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</si>
  <si>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</si>
  <si>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</si>
  <si>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</si>
  <si>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</si>
  <si>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</si>
  <si>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</si>
  <si>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</si>
  <si>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</si>
  <si>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</si>
  <si>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</si>
  <si>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</si>
  <si>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</si>
  <si>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</si>
  <si>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</si>
  <si>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</si>
  <si>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</si>
  <si>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</si>
  <si>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</si>
  <si>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</si>
  <si>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</si>
  <si>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</si>
  <si>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</si>
  <si>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</si>
  <si>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</si>
  <si>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</si>
  <si>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</si>
  <si>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</si>
  <si>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</si>
  <si>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</si>
  <si>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</si>
  <si>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</si>
  <si>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</si>
  <si>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</si>
  <si>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</si>
  <si>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</si>
  <si>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</si>
  <si>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</si>
  <si>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</si>
  <si>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</si>
  <si>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</si>
  <si>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</si>
  <si>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</si>
  <si>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</si>
  <si>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</si>
  <si>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</si>
  <si>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</si>
  <si>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</si>
  <si>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</si>
  <si>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</si>
  <si>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</si>
  <si>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</si>
  <si>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</si>
  <si>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</si>
  <si>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</si>
  <si>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</si>
  <si>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</si>
  <si>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</si>
  <si>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</si>
  <si>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</si>
  <si>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</si>
  <si>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</si>
  <si>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</si>
  <si>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</si>
  <si>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</si>
  <si>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</si>
  <si>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</si>
  <si>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</si>
  <si>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</si>
  <si>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</si>
  <si>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</si>
  <si>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</si>
  <si>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</si>
  <si>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</si>
  <si>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</si>
  <si>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</si>
  <si>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</si>
  <si>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</si>
  <si>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</si>
  <si>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</si>
  <si>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</si>
  <si>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</si>
  <si>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</si>
  <si>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</si>
  <si>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</si>
  <si>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</si>
  <si>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</si>
  <si>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</si>
  <si>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</si>
  <si>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</si>
  <si>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</si>
  <si>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</si>
  <si>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</si>
  <si>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</si>
  <si>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</si>
  <si>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</si>
  <si>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</si>
  <si>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</si>
  <si>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</si>
  <si>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</si>
  <si>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</si>
  <si>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</si>
  <si>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</si>
  <si>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</si>
  <si>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</si>
  <si>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</si>
  <si>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</si>
  <si>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</si>
  <si>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</si>
  <si>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</si>
  <si>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</si>
  <si>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</si>
  <si>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</si>
  <si>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</si>
  <si>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</si>
  <si>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</si>
  <si>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</si>
  <si>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</si>
  <si>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</si>
  <si>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</si>
  <si>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</si>
  <si>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</si>
  <si>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</si>
  <si>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</si>
  <si>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</si>
  <si>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</si>
  <si>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</si>
  <si>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</si>
  <si>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</si>
  <si>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</si>
  <si>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</si>
  <si>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</si>
  <si>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</si>
  <si>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</si>
  <si>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</si>
  <si>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</si>
  <si>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</si>
  <si>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</si>
  <si>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</si>
  <si>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</si>
  <si>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</si>
  <si>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</si>
  <si>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</si>
  <si>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</si>
  <si>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</si>
  <si>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</si>
  <si>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</si>
  <si>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</si>
  <si>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</si>
  <si>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</si>
  <si>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</si>
  <si>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</si>
  <si>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</si>
  <si>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</si>
  <si>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</si>
  <si>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</si>
  <si>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</si>
  <si>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</si>
  <si>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</si>
  <si>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</si>
  <si>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</si>
  <si>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</si>
  <si>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</si>
  <si>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</si>
  <si>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</si>
  <si>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</si>
  <si>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</si>
  <si>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</si>
  <si>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</si>
  <si>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</si>
  <si>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</si>
  <si>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</si>
  <si>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</si>
  <si>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</si>
  <si>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</si>
  <si>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</si>
  <si>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</si>
  <si>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</si>
  <si>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</si>
  <si>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</si>
  <si>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</si>
  <si>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</si>
  <si>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</si>
  <si>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</si>
  <si>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</si>
  <si>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</si>
  <si>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</si>
  <si>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</si>
  <si>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</si>
  <si>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</si>
  <si>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</si>
  <si>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</si>
  <si>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</si>
  <si>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</si>
  <si>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</si>
  <si>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</si>
  <si>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</si>
  <si>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</si>
  <si>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</si>
  <si>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</si>
  <si>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</si>
  <si>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</si>
  <si>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</si>
  <si>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</si>
  <si>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</si>
  <si>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</si>
  <si>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</si>
  <si>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</si>
  <si>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</si>
  <si>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</si>
  <si>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</si>
  <si>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</si>
  <si>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</si>
  <si>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</si>
  <si>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</si>
  <si>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</si>
  <si>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</si>
  <si>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</si>
  <si>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</si>
  <si>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</si>
  <si>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</si>
  <si>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</si>
  <si>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</si>
  <si>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</si>
  <si>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</si>
  <si>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</si>
  <si>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</si>
  <si>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</si>
  <si>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</si>
  <si>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</si>
  <si>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</si>
  <si>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</si>
  <si>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</si>
  <si>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</si>
  <si>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</si>
  <si>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</si>
  <si>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</si>
  <si>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</si>
  <si>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</si>
  <si>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</si>
  <si>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</si>
  <si>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</si>
  <si>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</si>
  <si>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</si>
  <si>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</si>
  <si>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</si>
  <si>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</si>
  <si>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</si>
  <si>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</si>
  <si>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</si>
  <si>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</si>
  <si>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</si>
  <si>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</si>
  <si>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</si>
  <si>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</si>
  <si>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</si>
  <si>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</si>
  <si>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</si>
  <si>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</si>
  <si>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</si>
  <si>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</si>
  <si>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</si>
  <si>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</si>
  <si>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</si>
  <si>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</si>
  <si>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</si>
  <si>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</si>
  <si>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</si>
  <si>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</si>
  <si>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</si>
  <si>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</si>
  <si>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</si>
  <si>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</si>
  <si>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</si>
  <si>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</si>
  <si>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</si>
  <si>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</si>
  <si>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</si>
  <si>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</si>
  <si>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</si>
  <si>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</si>
  <si>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</si>
  <si>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</si>
  <si>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</si>
  <si>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</si>
  <si>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</si>
  <si>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</si>
  <si>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</si>
  <si>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</si>
  <si>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</si>
  <si>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</si>
  <si>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</si>
  <si>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</si>
  <si>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</si>
  <si>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</si>
  <si>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</si>
  <si>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</si>
  <si>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</si>
  <si>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</si>
  <si>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</si>
  <si>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</si>
  <si>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</si>
  <si>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</si>
  <si>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</si>
  <si>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</si>
  <si>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</si>
  <si>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</si>
  <si>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</si>
  <si>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</si>
  <si>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</si>
  <si>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</si>
  <si>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</si>
  <si>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</si>
  <si>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</si>
  <si>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</si>
  <si>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</si>
  <si>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</si>
  <si>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</si>
  <si>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</si>
  <si>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</si>
  <si>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</si>
  <si>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</si>
  <si>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</si>
  <si>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</si>
  <si>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</si>
  <si>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</si>
  <si>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</si>
  <si>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</si>
  <si>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</si>
  <si>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</si>
  <si>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</si>
  <si>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</si>
  <si>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</si>
  <si>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</si>
  <si>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</si>
  <si>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</si>
  <si>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</si>
  <si>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</si>
  <si>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</si>
  <si>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</si>
  <si>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</si>
  <si>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</si>
  <si>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</si>
  <si>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</si>
  <si>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</si>
  <si>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</si>
  <si>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</si>
  <si>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</si>
  <si>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</si>
  <si>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</si>
  <si>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</si>
  <si>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</si>
  <si>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</si>
  <si>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</si>
  <si>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</si>
  <si>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</si>
  <si>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</si>
  <si>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</si>
  <si>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</si>
  <si>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</si>
  <si>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</si>
  <si>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</si>
  <si>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</si>
  <si>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</si>
  <si>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</si>
  <si>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</si>
  <si>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</si>
  <si>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</si>
  <si>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</si>
  <si>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</si>
  <si>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</si>
  <si>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</si>
  <si>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</si>
  <si>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</si>
  <si>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</si>
  <si>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</si>
  <si>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</si>
  <si>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</si>
  <si>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</si>
  <si>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</si>
  <si>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</si>
  <si>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</si>
  <si>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</si>
  <si>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</si>
  <si>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</si>
  <si>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</si>
  <si>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</si>
  <si>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</si>
  <si>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</si>
  <si>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</si>
  <si>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</si>
  <si>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</si>
  <si>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</si>
  <si>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</si>
  <si>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</si>
  <si>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</si>
  <si>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</si>
  <si>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</si>
  <si>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</si>
  <si>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</si>
  <si>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</si>
  <si>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</si>
  <si>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</si>
  <si>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</si>
  <si>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</si>
  <si>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</si>
  <si>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</si>
  <si>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</si>
  <si>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</si>
  <si>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</si>
  <si>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</si>
  <si>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</si>
  <si>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</si>
  <si>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</si>
  <si>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</si>
  <si>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</si>
  <si>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</si>
  <si>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</si>
  <si>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</si>
  <si>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</si>
  <si>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</si>
  <si>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</si>
  <si>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</si>
  <si>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</si>
  <si>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</si>
  <si>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</si>
  <si>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</si>
  <si>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</si>
  <si>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</si>
  <si>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</si>
  <si>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</si>
  <si>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</si>
  <si>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</si>
  <si>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</si>
  <si>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</si>
  <si>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</si>
  <si>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</si>
  <si>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</si>
  <si>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</si>
  <si>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</si>
  <si>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</si>
  <si>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</si>
  <si>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</si>
  <si>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</si>
  <si>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</si>
  <si>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</si>
  <si>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</si>
  <si>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</si>
  <si>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</si>
  <si>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</si>
  <si>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</si>
  <si>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</si>
  <si>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</si>
  <si>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</si>
  <si>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</si>
  <si>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</si>
  <si>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</si>
  <si>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</si>
  <si>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</si>
  <si>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</si>
  <si>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</si>
  <si>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</si>
  <si>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</si>
  <si>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</si>
  <si>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</si>
  <si>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</si>
  <si>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</si>
  <si>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</si>
  <si>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</si>
  <si>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</si>
  <si>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</si>
  <si>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</si>
  <si>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</si>
  <si>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</si>
  <si>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</si>
  <si>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</si>
  <si>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</si>
  <si>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</si>
  <si>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</si>
  <si>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</si>
  <si>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</si>
  <si>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</si>
  <si>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</si>
  <si>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</si>
  <si>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</si>
  <si>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</si>
  <si>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</si>
  <si>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</si>
  <si>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</si>
  <si>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</si>
  <si>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</si>
  <si>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</si>
  <si>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</si>
  <si>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</si>
  <si>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</si>
  <si>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</si>
  <si>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</si>
  <si>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</si>
  <si>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</si>
  <si>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</si>
  <si>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</si>
  <si>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</si>
  <si>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</si>
  <si>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</si>
  <si>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</si>
  <si>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</si>
  <si>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</si>
  <si>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</si>
  <si>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</si>
  <si>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</si>
  <si>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</si>
  <si>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</si>
  <si>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</si>
  <si>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</si>
  <si>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</si>
  <si>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</si>
  <si>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</si>
  <si>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</si>
  <si>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</si>
  <si>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</si>
  <si>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</si>
  <si>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</si>
  <si>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</si>
  <si>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</si>
  <si>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</si>
  <si>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</si>
  <si>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</si>
  <si>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</si>
  <si>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</si>
  <si>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</si>
  <si>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</si>
  <si>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</si>
  <si>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</si>
  <si>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</si>
  <si>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</si>
  <si>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</si>
  <si>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</si>
  <si>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</si>
  <si>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</si>
  <si>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</si>
  <si>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</si>
  <si>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</si>
  <si>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</si>
  <si>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</si>
  <si>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</si>
  <si>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</si>
  <si>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</si>
  <si>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</si>
  <si>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</si>
  <si>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</si>
  <si>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</si>
  <si>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</si>
  <si>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</si>
  <si>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</si>
  <si>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</si>
  <si>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</si>
  <si>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</si>
  <si>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</si>
  <si>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</si>
  <si>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</si>
  <si>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</si>
  <si>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</si>
  <si>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</si>
  <si>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</si>
  <si>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</si>
  <si>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</si>
  <si>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</si>
  <si>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</si>
  <si>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</si>
  <si>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</si>
  <si>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</si>
  <si>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</si>
  <si>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</si>
  <si>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</si>
  <si>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</si>
  <si>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</si>
  <si>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</si>
  <si>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</si>
  <si>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</si>
  <si>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</si>
  <si>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</si>
  <si>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</si>
  <si>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</si>
  <si>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</si>
  <si>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</si>
  <si>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</si>
  <si>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</si>
  <si>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</si>
  <si>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</si>
  <si>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</si>
  <si>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</si>
  <si>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</si>
  <si>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</si>
  <si>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</si>
  <si>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</si>
  <si>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</si>
  <si>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</si>
  <si>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</si>
  <si>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</si>
  <si>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</si>
  <si>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</si>
  <si>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</si>
  <si>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</si>
  <si>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</si>
  <si>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</si>
  <si>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</si>
  <si>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</si>
  <si>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</si>
  <si>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</si>
  <si>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</si>
  <si>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</si>
  <si>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</si>
  <si>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</si>
  <si>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</si>
  <si>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</si>
  <si>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</si>
  <si>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</si>
  <si>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</si>
  <si>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</si>
  <si>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</si>
  <si>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</si>
  <si>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</si>
  <si>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</si>
  <si>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</si>
  <si>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</si>
  <si>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</si>
  <si>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</si>
  <si>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</si>
  <si>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</si>
  <si>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</si>
  <si>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</si>
  <si>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</si>
  <si>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</si>
  <si>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</si>
  <si>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</si>
  <si>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</si>
  <si>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</si>
  <si>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</si>
  <si>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</si>
  <si>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</si>
  <si>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</si>
  <si>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</si>
  <si>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</si>
  <si>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</si>
  <si>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</si>
  <si>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</si>
  <si>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</si>
  <si>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</si>
  <si>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</si>
  <si>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</si>
  <si>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</si>
  <si>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</si>
  <si>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</si>
  <si>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</si>
  <si>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</si>
  <si>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</si>
  <si>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</si>
  <si>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</si>
  <si>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</si>
  <si>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</si>
  <si>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</si>
  <si>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</si>
  <si>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</si>
  <si>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</si>
  <si>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</si>
  <si>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</si>
  <si>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</si>
  <si>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</si>
  <si>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</si>
  <si>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</si>
  <si>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</si>
  <si>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</si>
  <si>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</si>
  <si>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</si>
  <si>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</si>
  <si>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</si>
  <si>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</si>
  <si>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</si>
  <si>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</si>
  <si>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</si>
  <si>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</si>
  <si>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</si>
  <si>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</si>
  <si>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</si>
  <si>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</si>
  <si>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</si>
  <si>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</si>
  <si>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</si>
  <si>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</si>
  <si>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</si>
  <si>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</si>
  <si>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</si>
  <si>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</si>
  <si>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</si>
  <si>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</si>
  <si>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</si>
  <si>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</si>
  <si>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</si>
  <si>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</si>
  <si>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</si>
  <si>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</si>
  <si>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</si>
  <si>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</si>
  <si>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</si>
  <si>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</si>
  <si>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</si>
  <si>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</si>
  <si>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</si>
  <si>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</si>
  <si>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</si>
  <si>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</si>
  <si>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</si>
  <si>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</si>
  <si>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</si>
  <si>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</si>
  <si>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</si>
  <si>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</si>
  <si>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</si>
  <si>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</si>
  <si>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</si>
  <si>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</si>
  <si>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</si>
  <si>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</si>
  <si>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</si>
  <si>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</si>
  <si>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</si>
  <si>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</si>
  <si>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</si>
  <si>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</si>
  <si>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</si>
  <si>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</si>
  <si>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</si>
  <si>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</si>
  <si>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</si>
  <si>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</si>
  <si>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</si>
  <si>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</si>
  <si>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</si>
  <si>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</si>
  <si>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</si>
  <si>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</si>
  <si>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</si>
  <si>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</si>
  <si>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</si>
  <si>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</si>
  <si>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</si>
  <si>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</si>
  <si>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</si>
  <si>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</si>
  <si>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</si>
  <si>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</si>
  <si>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</si>
  <si>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</si>
  <si>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</si>
  <si>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</si>
  <si>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</si>
  <si>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</si>
  <si>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</si>
  <si>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</si>
  <si>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</si>
  <si>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</si>
  <si>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</si>
  <si>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</si>
  <si>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</si>
  <si>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</si>
  <si>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</si>
  <si>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</si>
  <si>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</si>
  <si>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</si>
  <si>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</si>
  <si>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</si>
  <si>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</si>
  <si>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</si>
  <si>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</si>
  <si>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</si>
  <si>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</si>
  <si>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</si>
  <si>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</si>
  <si>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</si>
  <si>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</si>
  <si>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</si>
  <si>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</si>
  <si>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</si>
  <si>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</si>
  <si>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</si>
  <si>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</si>
  <si>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</si>
  <si>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</si>
  <si>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</si>
  <si>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</si>
  <si>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</si>
  <si>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</si>
  <si>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</si>
  <si>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</si>
  <si>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</si>
  <si>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</si>
  <si>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</si>
  <si>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</si>
  <si>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</si>
  <si>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</si>
  <si>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</si>
  <si>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</si>
  <si>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</si>
  <si>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</si>
  <si>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</si>
  <si>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</si>
  <si>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</si>
  <si>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</si>
  <si>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</si>
  <si>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</si>
  <si>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</si>
  <si>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</si>
  <si>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</si>
  <si>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</si>
  <si>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</si>
  <si>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</si>
  <si>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</si>
  <si>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</si>
  <si>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</si>
  <si>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</si>
  <si>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</si>
  <si>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</si>
  <si>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</si>
  <si>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</si>
  <si>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</si>
  <si>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</si>
  <si>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</si>
  <si>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</si>
  <si>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</si>
  <si>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</si>
  <si>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</si>
  <si>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</si>
  <si>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</si>
  <si>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</si>
  <si>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</si>
  <si>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</si>
  <si>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</si>
  <si>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</si>
  <si>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</si>
  <si>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</si>
  <si>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</si>
  <si>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</si>
  <si>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</si>
  <si>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</si>
  <si>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</si>
  <si>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</si>
  <si>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</si>
  <si>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</si>
  <si>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</si>
  <si>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</si>
  <si>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</si>
  <si>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</si>
  <si>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</si>
  <si>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</si>
  <si>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</si>
  <si>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</si>
  <si>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</si>
  <si>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</si>
  <si>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</si>
  <si>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</si>
  <si>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</si>
  <si>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</si>
  <si>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</si>
  <si>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</si>
  <si>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</si>
  <si>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</si>
  <si>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</si>
  <si>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</si>
  <si>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</si>
  <si>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</si>
  <si>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</si>
  <si>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</si>
  <si>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</si>
  <si>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</si>
  <si>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</si>
  <si>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</si>
  <si>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</si>
  <si>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</si>
  <si>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</si>
  <si>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</si>
  <si>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</si>
  <si>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</si>
  <si>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</si>
  <si>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</si>
  <si>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</si>
  <si>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</si>
  <si>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</si>
  <si>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</si>
  <si>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</si>
  <si>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</si>
  <si>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</si>
  <si>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</si>
  <si>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</si>
  <si>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</si>
  <si>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</si>
  <si>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</si>
  <si>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</si>
  <si>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</si>
  <si>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</si>
  <si>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</si>
  <si>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</si>
  <si>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</si>
  <si>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</si>
  <si>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</si>
  <si>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</si>
  <si>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</si>
  <si>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</si>
  <si>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</si>
  <si>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</si>
  <si>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</si>
  <si>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</si>
  <si>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</si>
  <si>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</si>
  <si>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</si>
  <si>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</si>
  <si>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</si>
  <si>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</si>
  <si>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</si>
  <si>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</si>
  <si>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</si>
  <si>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</si>
  <si>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</si>
  <si>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</si>
  <si>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</si>
  <si>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</si>
  <si>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</si>
  <si>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</si>
  <si>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</si>
  <si>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</si>
  <si>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</si>
  <si>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</si>
  <si>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</si>
  <si>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</si>
  <si>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</si>
  <si>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</si>
  <si>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</si>
  <si>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</si>
  <si>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</si>
  <si>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</si>
  <si>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</si>
  <si>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</si>
  <si>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</si>
  <si>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</si>
  <si>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</si>
  <si>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</si>
  <si>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</si>
  <si>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</si>
  <si>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</si>
  <si>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</si>
  <si>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</si>
  <si>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</si>
  <si>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</si>
  <si>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</si>
  <si>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</si>
  <si>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</si>
  <si>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</si>
  <si>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</si>
  <si>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</si>
  <si>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</si>
  <si>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</si>
  <si>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</si>
  <si>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</si>
  <si>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</si>
  <si>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</si>
  <si>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</si>
  <si>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</si>
  <si>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</si>
  <si>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</si>
  <si>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</si>
  <si>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</si>
  <si>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</si>
  <si>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</si>
  <si>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</si>
  <si>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</si>
  <si>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</si>
  <si>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</si>
  <si>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</si>
  <si>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</si>
  <si>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</si>
  <si>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</si>
  <si>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</si>
  <si>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</si>
  <si>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</si>
  <si>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</si>
  <si>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</si>
  <si>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</si>
  <si>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</si>
  <si>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</si>
  <si>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</si>
  <si>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</si>
  <si>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</si>
  <si>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</si>
  <si>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</si>
  <si>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</si>
  <si>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</si>
  <si>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</si>
  <si>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</si>
  <si>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</si>
  <si>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</si>
  <si>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</si>
  <si>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</si>
  <si>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</si>
  <si>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</si>
  <si>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</si>
  <si>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</si>
  <si>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</si>
  <si>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</si>
  <si>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</si>
  <si>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</si>
  <si>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</si>
  <si>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</si>
  <si>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</si>
  <si>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</si>
  <si>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</si>
  <si>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</si>
  <si>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</si>
  <si>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</si>
  <si>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</si>
  <si>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</si>
  <si>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</si>
  <si>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</si>
  <si>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</si>
  <si>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</si>
  <si>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</si>
  <si>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</si>
  <si>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</si>
  <si>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</si>
  <si>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</si>
  <si>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</si>
  <si>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</si>
  <si>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</si>
  <si>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</si>
  <si>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</si>
  <si>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</si>
  <si>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</si>
  <si>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</si>
  <si>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</si>
  <si>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</si>
  <si>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</si>
  <si>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</si>
  <si>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</si>
  <si>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</si>
  <si>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</si>
  <si>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</si>
  <si>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</si>
  <si>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</si>
  <si>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</si>
  <si>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</si>
  <si>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</si>
  <si>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</si>
  <si>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</si>
  <si>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</si>
  <si>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</si>
  <si>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</si>
  <si>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</si>
  <si>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</si>
  <si>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</si>
  <si>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</si>
  <si>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</si>
  <si>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</si>
  <si>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</si>
  <si>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</si>
  <si>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</si>
  <si>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</si>
  <si>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</si>
  <si>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</si>
  <si>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</si>
  <si>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</si>
  <si>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</si>
  <si>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</si>
  <si>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</si>
  <si>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</si>
  <si>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</si>
  <si>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</si>
  <si>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</si>
  <si>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</si>
  <si>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</si>
  <si>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</si>
  <si>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</si>
  <si>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</si>
  <si>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</si>
  <si>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</si>
  <si>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</si>
  <si>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</si>
  <si>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</si>
  <si>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</si>
  <si>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</si>
  <si>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</si>
  <si>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</si>
  <si>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</si>
  <si>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</si>
  <si>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</si>
  <si>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</si>
  <si>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</si>
  <si>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</si>
  <si>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</si>
  <si>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</si>
  <si>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</si>
  <si>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</si>
  <si>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</si>
  <si>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</si>
  <si>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</si>
  <si>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</si>
  <si>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</si>
  <si>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</si>
  <si>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</si>
  <si>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</si>
  <si>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</si>
  <si>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</si>
  <si>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</si>
  <si>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</si>
  <si>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</si>
  <si>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</si>
  <si>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</si>
  <si>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</si>
  <si>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</si>
  <si>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</si>
  <si>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</si>
  <si>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</si>
  <si>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</si>
  <si>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</si>
  <si>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</si>
  <si>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</si>
  <si>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</si>
  <si>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</si>
  <si>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</si>
  <si>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</si>
  <si>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</si>
  <si>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</si>
  <si>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</si>
  <si>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</si>
  <si>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</si>
  <si>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</si>
  <si>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</si>
  <si>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</si>
  <si>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</si>
  <si>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</si>
  <si>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</si>
  <si>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</si>
  <si>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</si>
  <si>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</si>
  <si>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</si>
  <si>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</si>
  <si>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</si>
  <si>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</si>
  <si>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</si>
  <si>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</si>
  <si>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</si>
  <si>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</si>
  <si>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</si>
  <si>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</si>
  <si>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</si>
  <si>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</si>
  <si>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</si>
  <si>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</si>
  <si>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</si>
  <si>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</si>
  <si>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</si>
  <si>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</si>
  <si>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</si>
  <si>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</si>
  <si>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</si>
  <si>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</si>
  <si>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</si>
  <si>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</si>
  <si>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</si>
  <si>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</si>
  <si>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</si>
  <si>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</si>
  <si>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</si>
  <si>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</si>
  <si>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</si>
  <si>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</si>
  <si>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</si>
  <si>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</si>
  <si>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</si>
  <si>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</si>
  <si>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</si>
  <si>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</si>
  <si>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</si>
  <si>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</si>
  <si>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</si>
  <si>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</si>
  <si>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</si>
  <si>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</si>
  <si>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</si>
  <si>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</si>
  <si>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</si>
  <si>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</si>
  <si>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</si>
  <si>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</si>
  <si>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</si>
  <si>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</si>
  <si>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</si>
  <si>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</si>
  <si>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</si>
  <si>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</si>
  <si>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</si>
  <si>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</si>
  <si>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</si>
  <si>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</si>
  <si>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</si>
  <si>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</si>
  <si>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</si>
  <si>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</si>
  <si>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</si>
  <si>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</si>
  <si>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</si>
  <si>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</si>
  <si>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</si>
  <si>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</si>
  <si>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</si>
  <si>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</si>
  <si>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</si>
  <si>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</si>
  <si>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</si>
  <si>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</si>
  <si>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</si>
  <si>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</si>
  <si>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</si>
  <si>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</si>
  <si>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</si>
  <si>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</si>
  <si>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</si>
  <si>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</si>
  <si>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</si>
  <si>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</si>
  <si>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</si>
  <si>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</si>
  <si>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</si>
  <si>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</si>
  <si>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</si>
  <si>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</si>
  <si>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</si>
  <si>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</si>
  <si>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</si>
  <si>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</si>
  <si>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</si>
  <si>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</si>
  <si>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</si>
  <si>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</si>
  <si>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</si>
  <si>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</si>
  <si>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</si>
  <si>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</si>
  <si>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</si>
  <si>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</si>
  <si>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</si>
  <si>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</si>
  <si>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</si>
  <si>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</si>
  <si>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</si>
  <si>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</si>
  <si>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</si>
  <si>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</si>
  <si>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</si>
  <si>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</si>
  <si>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</si>
  <si>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</si>
  <si>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</si>
  <si>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</si>
  <si>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</si>
  <si>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</si>
  <si>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</si>
  <si>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</si>
  <si>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</si>
  <si>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</si>
  <si>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</si>
  <si>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</si>
  <si>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</si>
  <si>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</si>
  <si>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</si>
  <si>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</si>
  <si>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</si>
  <si>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</si>
  <si>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</si>
  <si>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</si>
  <si>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</si>
  <si>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</si>
  <si>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</si>
  <si>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</si>
  <si>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</si>
  <si>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</si>
  <si>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</si>
  <si>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</si>
  <si>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</si>
  <si>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</si>
  <si>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</si>
  <si>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</si>
  <si>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</si>
  <si>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</si>
  <si>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</si>
  <si>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</si>
  <si>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</si>
  <si>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</si>
  <si>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</si>
  <si>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</si>
  <si>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</si>
  <si>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</si>
  <si>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</si>
  <si>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</si>
  <si>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</si>
  <si>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</si>
  <si>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</si>
  <si>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</si>
  <si>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</si>
  <si>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</si>
  <si>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</si>
  <si>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</si>
  <si>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</si>
  <si>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</si>
  <si>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</si>
  <si>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</si>
  <si>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</si>
  <si>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</si>
  <si>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</si>
  <si>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</si>
  <si>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</si>
  <si>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</si>
  <si>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</si>
  <si>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</si>
  <si>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</si>
  <si>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</si>
  <si>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</si>
  <si>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</si>
  <si>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</si>
  <si>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</si>
  <si>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</si>
  <si>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</si>
  <si>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</si>
  <si>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</si>
  <si>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</si>
  <si>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</si>
  <si>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</si>
  <si>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</si>
  <si>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</si>
  <si>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</si>
  <si>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</si>
  <si>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</si>
  <si>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</si>
  <si>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</si>
  <si>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</si>
  <si>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</si>
  <si>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</si>
  <si>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</si>
  <si>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</si>
  <si>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</si>
  <si>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</si>
  <si>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</si>
  <si>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</si>
  <si>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</si>
  <si>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</si>
  <si>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</si>
  <si>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</si>
  <si>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</si>
  <si>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</si>
  <si>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</si>
  <si>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</si>
  <si>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</si>
  <si>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</si>
  <si>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</si>
  <si>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</si>
  <si>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</si>
  <si>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</si>
  <si>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</si>
  <si>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</si>
  <si>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</si>
  <si>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</si>
  <si>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</si>
  <si>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</si>
  <si>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</si>
  <si>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</si>
  <si>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</si>
  <si>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</si>
  <si>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</si>
  <si>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</si>
  <si>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</si>
  <si>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</si>
  <si>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</si>
  <si>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</si>
  <si>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</si>
  <si>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</si>
  <si>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</si>
  <si>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</si>
  <si>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</si>
  <si>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</si>
  <si>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</si>
  <si>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</si>
  <si>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</si>
  <si>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</si>
  <si>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</si>
  <si>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</si>
  <si>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</si>
  <si>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</si>
  <si>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</si>
  <si>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</si>
  <si>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</si>
  <si>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</si>
  <si>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</si>
  <si>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</si>
  <si>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</si>
  <si>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</si>
  <si>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</si>
  <si>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</si>
  <si>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</si>
  <si>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</si>
  <si>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</si>
  <si>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</si>
  <si>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</si>
  <si>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</si>
  <si>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</si>
  <si>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</si>
  <si>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</si>
  <si>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</si>
  <si>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</si>
  <si>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</si>
  <si>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</si>
  <si>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</si>
  <si>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</si>
  <si>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</si>
  <si>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</si>
  <si>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</si>
  <si>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</si>
  <si>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</si>
  <si>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</si>
  <si>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</si>
  <si>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</si>
  <si>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</si>
  <si>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</si>
  <si>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</si>
  <si>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</si>
  <si>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</si>
  <si>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</si>
  <si>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</si>
  <si>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</si>
  <si>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</si>
  <si>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</si>
  <si>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</si>
  <si>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</si>
  <si>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</si>
  <si>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</si>
  <si>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</si>
  <si>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</si>
  <si>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</si>
  <si>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</si>
  <si>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</si>
  <si>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</si>
  <si>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</si>
  <si>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</si>
  <si>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</si>
  <si>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</si>
  <si>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</si>
  <si>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</si>
  <si>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</si>
  <si>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</si>
  <si>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</si>
  <si>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</si>
  <si>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</si>
  <si>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</si>
  <si>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</si>
  <si>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</si>
  <si>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</si>
  <si>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</si>
  <si>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</si>
  <si>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</si>
  <si>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</si>
  <si>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</si>
  <si>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</si>
  <si>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</si>
  <si>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</si>
  <si>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</si>
  <si>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</si>
  <si>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</si>
  <si>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</si>
  <si>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</si>
  <si>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</si>
  <si>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</si>
  <si>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</si>
  <si>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</si>
  <si>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</si>
  <si>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</si>
  <si>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</si>
  <si>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</si>
  <si>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</si>
  <si>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</si>
  <si>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</si>
  <si>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</si>
  <si>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</si>
  <si>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</si>
  <si>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</si>
  <si>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</si>
  <si>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</si>
  <si>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</si>
  <si>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</si>
  <si>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</si>
  <si>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</si>
  <si>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</si>
  <si>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</si>
  <si>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</si>
  <si>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</si>
  <si>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</si>
  <si>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</si>
  <si>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</si>
  <si>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</si>
  <si>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</si>
  <si>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</si>
  <si>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</si>
  <si>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</si>
  <si>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</si>
  <si>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</si>
  <si>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</si>
  <si>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</si>
  <si>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</si>
  <si>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</si>
  <si>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</si>
  <si>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</si>
  <si>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</si>
  <si>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</si>
  <si>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</si>
  <si>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</si>
  <si>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</si>
  <si>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</si>
  <si>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</si>
  <si>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</si>
  <si>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</si>
  <si>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</si>
  <si>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</si>
  <si>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</si>
  <si>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</si>
  <si>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</si>
  <si>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</si>
  <si>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</si>
  <si>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</si>
  <si>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</si>
  <si>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</si>
  <si>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</si>
  <si>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</si>
  <si>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</si>
  <si>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</si>
  <si>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</si>
  <si>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</si>
  <si>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</si>
  <si>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</si>
  <si>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</si>
  <si>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</si>
  <si>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</si>
  <si>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</si>
  <si>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</si>
  <si>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</si>
  <si>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</si>
  <si>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</si>
  <si>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</si>
  <si>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</si>
  <si>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</si>
  <si>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</si>
  <si>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</si>
  <si>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</si>
  <si>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</si>
  <si>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</si>
  <si>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</si>
  <si>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</si>
  <si>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</si>
  <si>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</si>
  <si>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</si>
  <si>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</si>
  <si>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</si>
  <si>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</si>
  <si>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</si>
  <si>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</si>
  <si>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</si>
  <si>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</si>
  <si>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</si>
  <si>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</si>
  <si>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</si>
  <si>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</si>
  <si>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</si>
  <si>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</si>
  <si>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</si>
  <si>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</si>
  <si>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</si>
  <si>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</si>
  <si>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</si>
  <si>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</si>
  <si>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</si>
  <si>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</si>
  <si>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</si>
  <si>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</si>
  <si>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</si>
  <si>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</si>
  <si>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</si>
  <si>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</si>
  <si>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</si>
  <si>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</si>
  <si>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</si>
  <si>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</si>
  <si>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</si>
  <si>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</si>
  <si>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</si>
  <si>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</si>
  <si>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</si>
  <si>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</si>
  <si>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</si>
  <si>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</si>
  <si>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</si>
  <si>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</si>
  <si>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</si>
  <si>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</si>
  <si>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</si>
  <si>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</si>
  <si>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</si>
  <si>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</si>
  <si>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</si>
  <si>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</si>
  <si>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</si>
  <si>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</si>
  <si>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</si>
  <si>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</si>
  <si>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</si>
  <si>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</si>
  <si>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</si>
  <si>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</si>
  <si>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</si>
  <si>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</si>
  <si>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</si>
  <si>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</si>
  <si>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</si>
  <si>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</si>
  <si>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</si>
  <si>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</si>
  <si>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</si>
  <si>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</si>
  <si>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</si>
  <si>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</si>
  <si>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</si>
  <si>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</si>
  <si>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</si>
  <si>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</si>
  <si>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</si>
  <si>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</si>
  <si>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</si>
  <si>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</si>
  <si>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</si>
  <si>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</si>
  <si>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</si>
  <si>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</si>
  <si>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</si>
  <si>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</si>
  <si>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</si>
  <si>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</si>
  <si>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</si>
  <si>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</si>
  <si>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</si>
  <si>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</si>
  <si>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</si>
  <si>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</si>
  <si>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</si>
  <si>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</si>
  <si>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</si>
  <si>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</si>
  <si>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</si>
  <si>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</si>
  <si>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</si>
  <si>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</si>
  <si>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</si>
  <si>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</si>
  <si>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</si>
  <si>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</si>
  <si>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</si>
  <si>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</si>
  <si>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</si>
  <si>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</si>
  <si>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</si>
  <si>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</si>
  <si>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</si>
  <si>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</si>
  <si>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</si>
  <si>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</si>
  <si>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</si>
  <si>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</si>
  <si>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</si>
  <si>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</si>
  <si>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</si>
  <si>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</si>
  <si>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</si>
  <si>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</si>
  <si>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</si>
  <si>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</si>
  <si>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</si>
  <si>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</si>
  <si>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</si>
  <si>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</si>
  <si>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</si>
  <si>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</si>
  <si>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</si>
  <si>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</si>
  <si>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</si>
  <si>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</si>
  <si>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</si>
  <si>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</si>
  <si>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</si>
  <si>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</si>
  <si>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</si>
  <si>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</si>
  <si>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</si>
  <si>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</si>
  <si>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</si>
  <si>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</si>
  <si>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</si>
  <si>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</si>
  <si>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</si>
  <si>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</si>
  <si>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</si>
  <si>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</si>
  <si>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</si>
  <si>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</si>
  <si>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</si>
  <si>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</si>
  <si>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</si>
  <si>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</si>
  <si>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</si>
  <si>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</si>
  <si>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</si>
  <si>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</si>
  <si>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</si>
  <si>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</si>
  <si>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</si>
  <si>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</si>
  <si>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</si>
  <si>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</si>
  <si>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</si>
  <si>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</si>
  <si>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</si>
  <si>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</si>
  <si>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</si>
  <si>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</si>
  <si>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</si>
  <si>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</si>
  <si>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</si>
  <si>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</si>
  <si>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</si>
  <si>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</si>
  <si>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</si>
  <si>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</si>
  <si>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</si>
  <si>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</si>
  <si>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</si>
  <si>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</si>
  <si>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</si>
  <si>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</si>
  <si>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</si>
  <si>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</si>
  <si>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</si>
  <si>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</si>
  <si>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</si>
  <si>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</si>
  <si>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</si>
  <si>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</si>
  <si>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</si>
  <si>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</si>
  <si>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</si>
  <si>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</si>
  <si>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</si>
  <si>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</si>
  <si>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</si>
  <si>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</si>
  <si>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</si>
  <si>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</si>
  <si>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</si>
  <si>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</si>
  <si>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</si>
  <si>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</si>
  <si>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</si>
  <si>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</si>
  <si>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</si>
  <si>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</si>
  <si>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</si>
  <si>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</si>
  <si>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</si>
  <si>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</si>
  <si>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</si>
  <si>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</si>
  <si>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</si>
  <si>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</si>
  <si>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</si>
  <si>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</si>
  <si>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</si>
  <si>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</si>
  <si>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</si>
  <si>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</si>
  <si>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</si>
  <si>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</si>
  <si>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</si>
  <si>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</si>
  <si>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</si>
  <si>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</si>
  <si>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</si>
  <si>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</si>
  <si>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</si>
  <si>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</si>
  <si>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</si>
  <si>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</si>
  <si>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</si>
  <si>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</si>
  <si>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</si>
  <si>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</si>
  <si>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</si>
  <si>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</si>
  <si>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</si>
  <si>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</si>
  <si>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</si>
  <si>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</si>
  <si>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</si>
  <si>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</si>
  <si>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</si>
  <si>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</si>
  <si>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</si>
  <si>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</si>
  <si>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</si>
  <si>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</si>
  <si>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</si>
  <si>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</si>
  <si>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</si>
  <si>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</si>
  <si>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</si>
  <si>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</si>
  <si>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</si>
  <si>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</si>
  <si>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</si>
  <si>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</si>
  <si>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</si>
  <si>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</si>
  <si>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</si>
  <si>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</si>
  <si>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</si>
  <si>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</si>
  <si>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</si>
  <si>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</si>
  <si>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</si>
  <si>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</si>
  <si>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</si>
  <si>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</si>
  <si>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</si>
  <si>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</si>
  <si>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</si>
  <si>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</si>
  <si>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</si>
  <si>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</si>
  <si>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</si>
  <si>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</si>
  <si>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</si>
  <si>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</si>
  <si>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</si>
  <si>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</si>
  <si>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</si>
  <si>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</si>
  <si>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</si>
  <si>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</si>
  <si>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</si>
  <si>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</si>
  <si>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</si>
  <si>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</si>
  <si>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</si>
  <si>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</si>
  <si>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</si>
  <si>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</si>
  <si>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</si>
  <si>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</si>
  <si>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</si>
  <si>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</si>
  <si>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</si>
  <si>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</si>
  <si>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</si>
  <si>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</si>
  <si>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</si>
  <si>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</si>
  <si>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</si>
  <si>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</si>
  <si>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</si>
  <si>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</si>
  <si>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</si>
  <si>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</si>
  <si>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</si>
  <si>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</si>
  <si>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</si>
  <si>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</si>
  <si>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</si>
  <si>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</si>
  <si>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</si>
  <si>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</si>
  <si>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</si>
  <si>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</si>
  <si>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</si>
  <si>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</si>
  <si>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</si>
  <si>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</si>
  <si>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</si>
  <si>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</si>
  <si>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</si>
  <si>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</si>
  <si>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</si>
  <si>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</si>
  <si>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</si>
  <si>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</si>
  <si>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</si>
  <si>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</si>
  <si>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</si>
  <si>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</si>
  <si>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</si>
  <si>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</si>
  <si>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</si>
  <si>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</si>
  <si>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</si>
  <si>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</si>
  <si>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</si>
  <si>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</si>
  <si>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</si>
  <si>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</si>
  <si>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</si>
  <si>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</si>
  <si>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</si>
  <si>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</si>
  <si>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</si>
  <si>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</si>
  <si>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</si>
  <si>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</si>
  <si>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</si>
  <si>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</si>
  <si>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</si>
  <si>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</si>
  <si>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</si>
  <si>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</si>
  <si>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</si>
  <si>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</si>
  <si>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</si>
  <si>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</si>
  <si>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</si>
  <si>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</si>
  <si>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</si>
  <si>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</si>
  <si>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</si>
  <si>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</si>
  <si>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</si>
  <si>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</si>
  <si>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</si>
  <si>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</si>
  <si>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</si>
  <si>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</si>
  <si>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</si>
  <si>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</si>
  <si>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</si>
  <si>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</si>
  <si>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</si>
  <si>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</si>
  <si>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</si>
  <si>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</si>
  <si>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</si>
  <si>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</si>
  <si>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</si>
  <si>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</si>
  <si>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</si>
  <si>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</si>
  <si>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</si>
  <si>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</si>
  <si>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</si>
  <si>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</si>
  <si>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</si>
  <si>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</si>
  <si>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</si>
  <si>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</si>
  <si>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</si>
  <si>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</si>
  <si>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</si>
  <si>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</si>
  <si>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</si>
  <si>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</si>
  <si>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</si>
  <si>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</si>
  <si>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</si>
  <si>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</si>
  <si>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</si>
  <si>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</si>
  <si>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</si>
  <si>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</si>
  <si>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</si>
  <si>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</si>
  <si>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</si>
  <si>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</si>
  <si>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</si>
  <si>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</si>
  <si>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</si>
  <si>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</si>
  <si>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</si>
  <si>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</si>
  <si>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</si>
  <si>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</si>
  <si>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</si>
  <si>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</si>
  <si>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</si>
  <si>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</si>
  <si>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</si>
  <si>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</si>
  <si>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</si>
  <si>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</si>
  <si>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</si>
  <si>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</si>
  <si>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</si>
  <si>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</si>
  <si>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</si>
  <si>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</si>
  <si>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</si>
  <si>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</si>
  <si>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</si>
  <si>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</si>
  <si>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</si>
  <si>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</si>
  <si>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</si>
  <si>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</si>
  <si>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</si>
  <si>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</si>
  <si>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</si>
  <si>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</si>
  <si>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</si>
  <si>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</si>
  <si>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</si>
  <si>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</si>
  <si>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</si>
  <si>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</si>
  <si>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</si>
  <si>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</si>
  <si>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</si>
  <si>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</si>
  <si>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</si>
  <si>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</si>
  <si>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</si>
  <si>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</si>
  <si>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</si>
  <si>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</si>
  <si>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</si>
  <si>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</si>
  <si>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</si>
  <si>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</si>
  <si>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</si>
  <si>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</si>
  <si>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</si>
  <si>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</si>
  <si>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</si>
  <si>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</si>
  <si>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</si>
  <si>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</si>
  <si>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</si>
  <si>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</si>
  <si>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</si>
  <si>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</si>
  <si>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</si>
  <si>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</si>
  <si>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</si>
  <si>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</si>
  <si>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</si>
  <si>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</si>
  <si>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</si>
  <si>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</si>
  <si>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</si>
  <si>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</si>
  <si>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</si>
  <si>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</si>
  <si>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</si>
  <si>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</si>
  <si>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</si>
  <si>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</si>
  <si>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</si>
  <si>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</si>
  <si>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</si>
  <si>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</si>
  <si>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</si>
  <si>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</si>
  <si>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</si>
  <si>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</si>
  <si>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</si>
  <si>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</si>
  <si>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</si>
  <si>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</si>
  <si>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</si>
  <si>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</si>
  <si>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</si>
  <si>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</si>
  <si>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</si>
  <si>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</si>
  <si>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</si>
  <si>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</si>
  <si>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</si>
  <si>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</si>
  <si>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</si>
  <si>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</si>
  <si>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</si>
  <si>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</si>
  <si>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</si>
  <si>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</si>
  <si>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</si>
  <si>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</si>
  <si>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</si>
  <si>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</si>
  <si>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</si>
  <si>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</si>
  <si>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</si>
  <si>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</si>
  <si>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</si>
  <si>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</si>
  <si>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</si>
  <si>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</si>
  <si>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</si>
  <si>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</si>
  <si>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</si>
  <si>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</si>
  <si>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</si>
  <si>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</si>
  <si>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</si>
  <si>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</si>
  <si>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</si>
  <si>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</si>
  <si>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</si>
  <si>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</si>
  <si>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</si>
  <si>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</si>
  <si>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</si>
  <si>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</si>
  <si>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</si>
  <si>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</si>
  <si>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</si>
  <si>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</si>
  <si>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</si>
  <si>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</si>
  <si>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</si>
  <si>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</si>
  <si>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</si>
  <si>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</si>
  <si>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</si>
  <si>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</si>
  <si>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</si>
  <si>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</si>
  <si>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</si>
  <si>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</si>
  <si>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</si>
  <si>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</si>
  <si>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</si>
  <si>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</si>
  <si>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</si>
  <si>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</si>
  <si>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</si>
  <si>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</si>
  <si>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</si>
  <si>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</si>
  <si>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</si>
  <si>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</si>
  <si>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</si>
  <si>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</si>
  <si>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</si>
  <si>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</si>
  <si>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</si>
  <si>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</si>
  <si>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</si>
  <si>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</si>
  <si>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</si>
  <si>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</si>
  <si>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</si>
  <si>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</si>
  <si>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</si>
  <si>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</si>
  <si>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</si>
  <si>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</si>
  <si>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</si>
  <si>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</si>
  <si>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</si>
  <si>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</si>
  <si>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</si>
  <si>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</si>
  <si>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</si>
  <si>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</si>
  <si>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</si>
  <si>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</si>
  <si>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</si>
  <si>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</si>
  <si>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</si>
  <si>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</si>
  <si>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</si>
  <si>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</si>
  <si>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</si>
  <si>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</si>
  <si>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</si>
  <si>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</si>
  <si>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</si>
  <si>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</si>
  <si>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</si>
  <si>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</si>
  <si>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</si>
  <si>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</si>
  <si>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</si>
  <si>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</si>
  <si>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</si>
  <si>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</si>
  <si>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</si>
  <si>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</si>
  <si>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</si>
  <si>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</si>
  <si>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</si>
  <si>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</si>
  <si>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</si>
  <si>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</si>
  <si>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</si>
  <si>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</si>
  <si>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</si>
  <si>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</si>
  <si>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</si>
  <si>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</si>
  <si>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</si>
  <si>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</si>
  <si>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</si>
  <si>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</si>
  <si>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</si>
  <si>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</si>
  <si>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</si>
  <si>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</si>
  <si>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</si>
  <si>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</si>
  <si>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</si>
  <si>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</si>
  <si>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</si>
  <si>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</si>
  <si>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</si>
  <si>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</si>
  <si>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</si>
  <si>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</si>
  <si>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</si>
  <si>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</si>
  <si>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</si>
  <si>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</si>
  <si>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</si>
  <si>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</si>
  <si>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</si>
  <si>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</si>
  <si>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</si>
  <si>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</si>
  <si>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</si>
  <si>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</si>
  <si>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</si>
  <si>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</si>
  <si>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</si>
  <si>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</si>
  <si>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</si>
  <si>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</si>
  <si>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</si>
  <si>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</si>
  <si>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</si>
  <si>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</si>
  <si>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</si>
  <si>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</si>
  <si>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</si>
  <si>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</si>
  <si>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</si>
  <si>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</si>
  <si>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</si>
  <si>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</si>
  <si>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</si>
  <si>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</si>
  <si>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</si>
  <si>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</si>
  <si>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</si>
  <si>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</si>
  <si>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</si>
  <si>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</si>
  <si>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</si>
  <si>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</si>
  <si>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</si>
  <si>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</si>
  <si>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</si>
  <si>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</si>
  <si>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</si>
  <si>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</si>
  <si>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</si>
  <si>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</si>
  <si>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</si>
  <si>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</si>
  <si>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</si>
  <si>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</si>
  <si>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</si>
  <si>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</si>
  <si>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</si>
  <si>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</si>
  <si>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</si>
  <si>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</si>
  <si>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</si>
  <si>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</si>
  <si>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</si>
  <si>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</si>
  <si>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</si>
  <si>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</si>
  <si>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</si>
  <si>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</si>
  <si>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</si>
  <si>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</si>
  <si>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</si>
  <si>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</si>
  <si>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</si>
  <si>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</si>
  <si>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</si>
  <si>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</si>
  <si>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</si>
  <si>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</si>
  <si>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</si>
  <si>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</si>
  <si>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</si>
  <si>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</si>
  <si>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</si>
  <si>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</si>
  <si>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</si>
  <si>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</si>
  <si>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</si>
  <si>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</si>
  <si>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</si>
  <si>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</si>
  <si>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</si>
  <si>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</si>
  <si>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</si>
  <si>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</si>
  <si>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</si>
  <si>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</si>
  <si>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</si>
  <si>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</si>
  <si>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</si>
  <si>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</si>
  <si>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</si>
  <si>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</si>
  <si>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</si>
  <si>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</si>
  <si>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</si>
  <si>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</si>
  <si>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</si>
  <si>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</si>
  <si>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</si>
  <si>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</si>
  <si>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</si>
  <si>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</si>
  <si>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</si>
  <si>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</si>
  <si>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</si>
  <si>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</si>
  <si>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</si>
  <si>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</si>
  <si>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</si>
  <si>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</si>
  <si>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</si>
  <si>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</si>
  <si>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</si>
  <si>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</si>
  <si>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</si>
  <si>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</si>
  <si>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</si>
  <si>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</si>
  <si>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</si>
  <si>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</si>
  <si>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</si>
  <si>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</si>
  <si>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</si>
  <si>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</si>
  <si>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</si>
  <si>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</si>
  <si>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</si>
  <si>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</si>
  <si>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</si>
  <si>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</si>
  <si>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</si>
  <si>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</si>
  <si>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</si>
  <si>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</si>
  <si>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</si>
  <si>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</si>
  <si>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</si>
  <si>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</si>
  <si>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</si>
  <si>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</si>
  <si>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</si>
  <si>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</si>
  <si>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</si>
  <si>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</si>
  <si>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</si>
  <si>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</si>
  <si>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</si>
  <si>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</si>
  <si>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</si>
  <si>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</si>
  <si>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</si>
  <si>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</si>
  <si>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</si>
  <si>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</si>
  <si>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</si>
  <si>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</si>
  <si>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</si>
  <si>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</si>
  <si>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</si>
  <si>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</si>
  <si>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</si>
  <si>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</si>
  <si>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</si>
  <si>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</si>
  <si>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</si>
  <si>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</si>
  <si>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</si>
  <si>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</si>
  <si>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</si>
  <si>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</si>
  <si>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</si>
  <si>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</si>
  <si>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</si>
  <si>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</si>
  <si>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</si>
  <si>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</si>
  <si>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</si>
  <si>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</si>
  <si>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</si>
  <si>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</si>
  <si>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</si>
  <si>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</si>
  <si>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</si>
  <si>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</si>
  <si>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</si>
  <si>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</si>
  <si>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</si>
  <si>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</si>
  <si>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</si>
  <si>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</si>
  <si>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</si>
  <si>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</si>
  <si>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</si>
  <si>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</si>
  <si>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</si>
  <si>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</si>
  <si>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</si>
  <si>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</si>
  <si>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</si>
  <si>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</si>
  <si>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</si>
  <si>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</si>
  <si>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</si>
  <si>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</si>
  <si>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</si>
  <si>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</si>
  <si>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</si>
  <si>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</si>
  <si>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</si>
  <si>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</si>
  <si>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</si>
  <si>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</si>
  <si>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</si>
  <si>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</si>
  <si>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</si>
  <si>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</si>
  <si>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</si>
  <si>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</si>
  <si>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</si>
  <si>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</si>
  <si>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</si>
  <si>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</si>
  <si>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</si>
  <si>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</si>
  <si>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</si>
  <si>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</si>
  <si>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</si>
  <si>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</si>
  <si>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</si>
  <si>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</si>
  <si>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</si>
  <si>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</si>
  <si>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</si>
  <si>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</si>
  <si>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</si>
  <si>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</si>
  <si>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</si>
  <si>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</si>
  <si>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</si>
  <si>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</si>
  <si>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</si>
  <si>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</si>
  <si>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</si>
  <si>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</si>
  <si>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</si>
  <si>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</si>
  <si>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</si>
  <si>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</si>
  <si>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</si>
  <si>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</si>
  <si>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</si>
  <si>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</si>
  <si>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</si>
  <si>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</si>
  <si>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</si>
  <si>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</si>
  <si>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</si>
  <si>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</si>
  <si>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</si>
  <si>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</si>
  <si>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</si>
  <si>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</si>
  <si>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</si>
  <si>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</si>
  <si>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</si>
  <si>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</si>
  <si>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</si>
  <si>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</si>
  <si>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</si>
  <si>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</si>
  <si>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</si>
  <si>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</si>
  <si>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</si>
  <si>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</si>
  <si>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</si>
  <si>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</si>
  <si>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</si>
  <si>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</si>
  <si>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</si>
  <si>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</si>
  <si>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</si>
  <si>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</si>
  <si>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</si>
  <si>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</si>
  <si>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</si>
  <si>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</si>
  <si>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</si>
  <si>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</si>
  <si>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</si>
  <si>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</si>
  <si>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</si>
  <si>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</si>
  <si>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</si>
  <si>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</si>
  <si>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</si>
  <si>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</si>
  <si>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</si>
  <si>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</si>
  <si>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</si>
  <si>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</si>
  <si>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</si>
  <si>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</si>
  <si>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</si>
  <si>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</si>
  <si>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</si>
  <si>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</si>
  <si>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</si>
  <si>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</si>
  <si>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</si>
  <si>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</si>
  <si>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</si>
  <si>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</si>
  <si>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</si>
  <si>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</si>
  <si>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</si>
  <si>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</si>
  <si>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</si>
  <si>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</si>
  <si>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</si>
  <si>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</si>
  <si>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</si>
  <si>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</si>
  <si>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</si>
  <si>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</si>
  <si>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</si>
  <si>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</si>
  <si>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</si>
  <si>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</si>
  <si>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</si>
  <si>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</si>
  <si>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</si>
  <si>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</si>
  <si>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</si>
  <si>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</si>
  <si>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</si>
  <si>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</si>
  <si>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</si>
  <si>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</si>
  <si>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</si>
  <si>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</si>
  <si>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</si>
  <si>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</si>
  <si>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</si>
  <si>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</si>
  <si>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</si>
  <si>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</si>
  <si>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</si>
  <si>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</si>
  <si>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</si>
  <si>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</si>
  <si>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</si>
  <si>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</si>
  <si>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</si>
  <si>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</si>
  <si>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</si>
  <si>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</si>
  <si>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</si>
  <si>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</si>
  <si>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</si>
  <si>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</si>
  <si>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</si>
  <si>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</si>
  <si>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</si>
  <si>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</si>
  <si>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</si>
  <si>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</si>
  <si>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</si>
  <si>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</si>
  <si>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</si>
  <si>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</si>
  <si>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</si>
  <si>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</si>
  <si>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</si>
  <si>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</si>
  <si>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</si>
  <si>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</si>
  <si>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</si>
  <si>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</si>
  <si>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</si>
  <si>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</si>
  <si>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</si>
  <si>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</si>
  <si>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</si>
  <si>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</si>
  <si>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</si>
  <si>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</si>
  <si>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</si>
  <si>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</si>
  <si>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</si>
  <si>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</si>
  <si>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</si>
  <si>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</si>
  <si>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</si>
  <si>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</si>
  <si>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</si>
  <si>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</si>
  <si>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</si>
  <si>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</si>
  <si>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</si>
  <si>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</si>
  <si>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</si>
  <si>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</si>
  <si>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</si>
  <si>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</si>
  <si>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</si>
  <si>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</si>
  <si>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</si>
  <si>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</si>
  <si>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</si>
  <si>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</si>
  <si>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</si>
  <si>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</si>
  <si>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</si>
  <si>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</si>
  <si>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</si>
  <si>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</si>
  <si>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</si>
  <si>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</si>
  <si>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</si>
  <si>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</si>
  <si>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</si>
  <si>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</si>
  <si>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</si>
  <si>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</si>
  <si>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</si>
  <si>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</si>
  <si>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</si>
  <si>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</si>
  <si>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</si>
  <si>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</si>
  <si>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</si>
  <si>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</si>
  <si>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</si>
  <si>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</si>
  <si>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</si>
  <si>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</si>
  <si>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</si>
  <si>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</si>
  <si>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</si>
  <si>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</si>
  <si>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</si>
  <si>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</si>
  <si>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</si>
  <si>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</si>
  <si>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</si>
  <si>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</si>
  <si>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</si>
  <si>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</si>
  <si>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</si>
  <si>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</si>
  <si>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</si>
  <si>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</si>
  <si>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</si>
  <si>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</si>
  <si>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</si>
  <si>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</si>
  <si>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</si>
  <si>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</si>
  <si>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</si>
  <si>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</si>
  <si>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</si>
  <si>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</si>
  <si>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</si>
  <si>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</si>
  <si>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</si>
  <si>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</si>
  <si>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</si>
  <si>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</si>
  <si>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</si>
  <si>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</si>
  <si>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</si>
  <si>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</si>
  <si>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</si>
  <si>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</si>
  <si>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</si>
  <si>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</si>
  <si>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</si>
  <si>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</si>
  <si>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</si>
  <si>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</si>
  <si>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</si>
  <si>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</si>
  <si>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</si>
  <si>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</si>
  <si>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</si>
  <si>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</si>
  <si>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</si>
  <si>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</si>
  <si>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</si>
  <si>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</si>
  <si>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</si>
  <si>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</si>
  <si>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</si>
  <si>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</si>
  <si>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</si>
  <si>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</si>
  <si>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</si>
  <si>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</si>
  <si>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</si>
  <si>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</si>
  <si>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</si>
  <si>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</si>
  <si>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</si>
  <si>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</si>
  <si>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</si>
  <si>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</si>
  <si>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</si>
  <si>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</si>
  <si>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</si>
  <si>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</si>
  <si>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</si>
  <si>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</si>
  <si>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</si>
  <si>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</si>
  <si>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</si>
  <si>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</si>
  <si>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</si>
  <si>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</si>
  <si>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</si>
  <si>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</si>
  <si>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</si>
  <si>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</si>
  <si>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</si>
  <si>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</si>
  <si>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</si>
  <si>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</si>
  <si>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</si>
  <si>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</si>
  <si>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</si>
  <si>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</si>
  <si>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</si>
  <si>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</si>
  <si>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</si>
  <si>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</si>
  <si>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</si>
  <si>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</si>
  <si>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</si>
  <si>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</si>
  <si>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</si>
  <si>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</si>
  <si>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</si>
  <si>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</si>
  <si>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</si>
  <si>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</si>
  <si>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</si>
  <si>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</si>
  <si>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</si>
  <si>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</si>
  <si>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</si>
  <si>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</si>
  <si>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</si>
  <si>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</si>
  <si>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</si>
  <si>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</si>
  <si>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</si>
  <si>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</si>
  <si>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</si>
  <si>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</si>
  <si>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</si>
  <si>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</si>
  <si>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</si>
  <si>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</si>
  <si>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</si>
  <si>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</si>
  <si>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</si>
  <si>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</si>
  <si>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</si>
  <si>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</si>
  <si>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</si>
  <si>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</si>
  <si>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</si>
  <si>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</si>
  <si>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</si>
  <si>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</si>
  <si>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</si>
  <si>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</si>
  <si>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</si>
  <si>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</si>
  <si>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</si>
  <si>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</si>
  <si>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</si>
  <si>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</si>
  <si>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</si>
  <si>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</si>
  <si>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</si>
  <si>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</si>
  <si>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</si>
  <si>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</si>
  <si>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</si>
  <si>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</si>
  <si>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</si>
  <si>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</si>
  <si>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</si>
  <si>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</si>
  <si>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</si>
  <si>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</si>
  <si>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</si>
  <si>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</si>
  <si>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</si>
  <si>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</si>
  <si>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</si>
  <si>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</si>
  <si>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</si>
  <si>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</si>
  <si>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</si>
  <si>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</si>
  <si>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</si>
  <si>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</si>
  <si>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</si>
  <si>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</si>
  <si>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</si>
  <si>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</si>
  <si>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</si>
  <si>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</si>
  <si>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</si>
  <si>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</si>
  <si>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</si>
  <si>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</si>
  <si>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</si>
  <si>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</si>
  <si>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</si>
  <si>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</si>
  <si>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</si>
  <si>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</si>
  <si>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</si>
  <si>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</si>
  <si>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</si>
  <si>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</si>
  <si>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</si>
  <si>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</si>
  <si>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</si>
  <si>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</si>
  <si>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</si>
  <si>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</si>
  <si>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</si>
  <si>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</si>
  <si>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</si>
  <si>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</si>
  <si>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</si>
  <si>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</si>
  <si>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</si>
  <si>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</si>
  <si>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</si>
  <si>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</si>
  <si>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</si>
  <si>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</si>
  <si>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</si>
  <si>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</si>
  <si>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</si>
  <si>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</si>
  <si>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</si>
  <si>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</si>
  <si>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</si>
  <si>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</si>
  <si>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</si>
  <si>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</si>
  <si>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</si>
  <si>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</si>
  <si>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</si>
  <si>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</si>
  <si>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</si>
  <si>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</si>
  <si>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</si>
  <si>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</si>
  <si>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</si>
  <si>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</si>
  <si>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</si>
  <si>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</si>
  <si>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</si>
  <si>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</si>
  <si>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</si>
  <si>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</si>
  <si>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</si>
  <si>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</si>
  <si>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</si>
  <si>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</si>
  <si>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</si>
  <si>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</si>
  <si>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</si>
  <si>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</si>
  <si>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</si>
  <si>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</si>
  <si>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</si>
  <si>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</si>
  <si>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</si>
  <si>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</si>
  <si>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</si>
  <si>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</si>
  <si>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</si>
  <si>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</si>
  <si>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</si>
  <si>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</si>
  <si>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</si>
  <si>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</si>
  <si>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</si>
  <si>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</si>
  <si>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</si>
  <si>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</si>
  <si>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</si>
  <si>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</si>
  <si>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</si>
  <si>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</si>
  <si>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</si>
  <si>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</si>
  <si>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</si>
  <si>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</si>
  <si>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</si>
  <si>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</si>
  <si>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</si>
  <si>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</si>
  <si>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</si>
  <si>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</si>
  <si>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</si>
  <si>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</si>
  <si>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</si>
  <si>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</si>
  <si>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</si>
  <si>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</si>
  <si>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</si>
  <si>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</si>
  <si>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</si>
  <si>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</si>
  <si>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</si>
  <si>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</si>
  <si>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</si>
  <si>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</si>
  <si>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</si>
  <si>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</si>
  <si>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</si>
  <si>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</si>
  <si>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</si>
  <si>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</si>
  <si>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</si>
  <si>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</si>
  <si>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</si>
  <si>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</si>
  <si>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</si>
  <si>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</si>
  <si>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</si>
  <si>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</si>
  <si>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</si>
  <si>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</si>
  <si>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</si>
  <si>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</si>
  <si>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</si>
  <si>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</si>
  <si>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</si>
  <si>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</si>
  <si>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</si>
  <si>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</si>
  <si>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</si>
  <si>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</si>
  <si>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</si>
  <si>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</si>
  <si>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</si>
  <si>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</si>
  <si>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</si>
  <si>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</si>
  <si>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</si>
  <si>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</si>
  <si>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</si>
  <si>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</si>
  <si>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</si>
  <si>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</si>
  <si>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</si>
  <si>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</si>
  <si>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</si>
  <si>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</si>
  <si>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</si>
  <si>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</si>
  <si>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</si>
  <si>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</si>
  <si>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</si>
  <si>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</si>
  <si>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</si>
  <si>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</si>
  <si>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</si>
  <si>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</si>
  <si>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</si>
  <si>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</si>
  <si>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</si>
  <si>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</si>
  <si>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</si>
  <si>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</si>
  <si>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</si>
  <si>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</si>
  <si>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</si>
  <si>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</si>
  <si>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</si>
  <si>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</si>
  <si>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</si>
  <si>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</si>
  <si>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</si>
  <si>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</si>
  <si>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</si>
  <si>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</si>
  <si>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</si>
  <si>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</si>
  <si>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</si>
  <si>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</si>
  <si>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</si>
  <si>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</si>
  <si>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</si>
  <si>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</si>
  <si>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</si>
  <si>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</si>
  <si>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</si>
  <si>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</si>
  <si>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</si>
  <si>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</si>
  <si>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</si>
  <si>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</si>
  <si>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</si>
  <si>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</si>
  <si>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</si>
  <si>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</si>
  <si>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</si>
  <si>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</si>
  <si>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</si>
  <si>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</si>
  <si>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</si>
  <si>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</si>
  <si>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</si>
  <si>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</si>
  <si>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</si>
  <si>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</si>
  <si>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</si>
  <si>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</si>
  <si>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</si>
  <si>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</si>
  <si>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</si>
  <si>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</si>
  <si>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</si>
  <si>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</si>
  <si>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</si>
  <si>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</si>
  <si>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</si>
  <si>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</si>
  <si>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</si>
  <si>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</si>
  <si>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</si>
  <si>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</si>
  <si>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</si>
  <si>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</si>
  <si>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</si>
  <si>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</si>
  <si>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</si>
  <si>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</si>
  <si>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</si>
  <si>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</si>
  <si>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</si>
  <si>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</si>
  <si>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</si>
  <si>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</si>
  <si>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</si>
  <si>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</si>
  <si>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</si>
  <si>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</si>
  <si>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</si>
  <si>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</si>
  <si>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</si>
  <si>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</si>
  <si>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</si>
  <si>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</si>
  <si>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</si>
  <si>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</si>
  <si>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</si>
  <si>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</si>
  <si>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</si>
  <si>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</si>
  <si>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</si>
  <si>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</si>
  <si>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</si>
  <si>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</si>
  <si>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</si>
  <si>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</si>
  <si>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</si>
  <si>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</si>
  <si>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</si>
  <si>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</si>
  <si>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</si>
  <si>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</si>
  <si>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</si>
  <si>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</si>
  <si>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</si>
  <si>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</si>
  <si>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</si>
  <si>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</si>
  <si>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</si>
  <si>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</si>
  <si>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</si>
  <si>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</si>
  <si>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</si>
  <si>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</si>
  <si>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</si>
  <si>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</si>
  <si>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</si>
  <si>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</si>
  <si>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</si>
  <si>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</si>
  <si>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</si>
  <si>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</si>
  <si>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</si>
  <si>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</si>
  <si>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</si>
  <si>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</si>
  <si>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</si>
  <si>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</si>
  <si>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</si>
  <si>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</si>
  <si>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</si>
  <si>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</si>
  <si>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</si>
  <si>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</si>
  <si>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</si>
  <si>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</si>
  <si>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</si>
  <si>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</si>
  <si>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</si>
  <si>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</si>
  <si>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</si>
  <si>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</si>
  <si>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</si>
  <si>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</si>
  <si>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</si>
  <si>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</si>
  <si>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</si>
  <si>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</si>
  <si>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</si>
  <si>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</si>
  <si>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</si>
  <si>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</si>
  <si>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</si>
  <si>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</si>
  <si>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</si>
  <si>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</si>
  <si>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</si>
  <si>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</si>
  <si>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</si>
  <si>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</si>
  <si>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</si>
  <si>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</si>
  <si>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</si>
  <si>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</si>
  <si>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</si>
  <si>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</si>
  <si>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</si>
  <si>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</si>
  <si>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</si>
  <si>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</si>
  <si>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</si>
  <si>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</si>
  <si>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</si>
  <si>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</si>
  <si>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</si>
  <si>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</si>
  <si>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</si>
  <si>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</si>
  <si>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</si>
  <si>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</si>
  <si>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</si>
  <si>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</si>
  <si>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</si>
  <si>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</si>
  <si>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</si>
  <si>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</si>
  <si>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</si>
  <si>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</si>
  <si>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</si>
  <si>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</si>
  <si>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</si>
  <si>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</si>
  <si>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</si>
  <si>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</si>
  <si>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</si>
  <si>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</si>
  <si>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</si>
  <si>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</si>
  <si>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</si>
  <si>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</si>
  <si>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</si>
  <si>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</si>
  <si>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</si>
  <si>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</si>
  <si>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</si>
  <si>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</si>
  <si>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</si>
  <si>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</si>
  <si>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</si>
  <si>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</si>
  <si>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</si>
  <si>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</si>
  <si>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</si>
  <si>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</si>
  <si>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</si>
  <si>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</si>
  <si>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</si>
  <si>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</si>
  <si>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</si>
  <si>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</si>
  <si>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</si>
  <si>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</si>
  <si>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</si>
  <si>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</si>
  <si>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</si>
  <si>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</si>
  <si>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</si>
  <si>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</si>
  <si>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</si>
  <si>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</si>
  <si>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</si>
  <si>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</si>
  <si>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</si>
  <si>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</si>
  <si>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</si>
  <si>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</si>
  <si>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</si>
  <si>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</si>
  <si>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</si>
  <si>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</si>
  <si>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</si>
  <si>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</si>
  <si>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</si>
  <si>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</si>
  <si>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</si>
  <si>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</si>
  <si>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</si>
  <si>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</si>
  <si>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</si>
  <si>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</si>
  <si>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</si>
  <si>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</si>
  <si>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</si>
  <si>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</si>
  <si>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</si>
  <si>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</si>
  <si>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</si>
  <si>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</si>
  <si>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</si>
  <si>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</si>
  <si>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</si>
  <si>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</si>
  <si>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</si>
  <si>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</si>
  <si>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</si>
  <si>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</si>
  <si>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</si>
  <si>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</si>
  <si>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</si>
  <si>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</si>
  <si>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</si>
  <si>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</si>
  <si>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</si>
  <si>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</si>
  <si>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</si>
  <si>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</si>
  <si>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</si>
  <si>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</si>
  <si>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</si>
  <si>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</si>
  <si>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</si>
  <si>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</si>
  <si>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</si>
  <si>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</si>
  <si>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</si>
  <si>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</si>
  <si>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</si>
  <si>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</si>
  <si>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</si>
  <si>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</si>
  <si>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</si>
  <si>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</si>
  <si>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</si>
  <si>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</si>
  <si>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</si>
  <si>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</si>
  <si>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</si>
  <si>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</si>
  <si>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</si>
  <si>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</si>
  <si>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</si>
  <si>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</si>
  <si>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</si>
  <si>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</si>
  <si>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</si>
  <si>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</si>
  <si>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</si>
  <si>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</si>
  <si>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</si>
  <si>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</si>
  <si>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</si>
  <si>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</si>
  <si>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</si>
  <si>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</si>
  <si>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</si>
  <si>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</si>
  <si>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</si>
  <si>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</si>
  <si>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</si>
  <si>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</si>
  <si>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</si>
  <si>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</si>
  <si>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</si>
  <si>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</si>
  <si>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</si>
  <si>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</si>
  <si>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</si>
  <si>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</si>
  <si>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</si>
  <si>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</si>
  <si>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</si>
  <si>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</si>
  <si>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</si>
  <si>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</si>
  <si>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</si>
  <si>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</si>
  <si>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</si>
  <si>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</si>
  <si>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</si>
  <si>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</si>
  <si>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</si>
  <si>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</si>
  <si>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</si>
  <si>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</si>
  <si>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</si>
  <si>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</si>
  <si>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</si>
  <si>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</si>
  <si>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</si>
  <si>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</si>
  <si>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</si>
  <si>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</si>
  <si>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</si>
  <si>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</si>
  <si>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</si>
  <si>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</si>
  <si>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</si>
  <si>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</si>
  <si>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</si>
  <si>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</si>
  <si>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</si>
  <si>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</si>
  <si>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</si>
  <si>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</si>
  <si>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</si>
  <si>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</si>
  <si>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</si>
  <si>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</si>
  <si>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</si>
  <si>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</si>
  <si>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</si>
  <si>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</si>
  <si>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</si>
  <si>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</si>
  <si>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</si>
  <si>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</si>
  <si>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</si>
  <si>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</si>
  <si>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</si>
  <si>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</si>
  <si>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</si>
  <si>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</si>
  <si>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</si>
  <si>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</si>
  <si>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</si>
  <si>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</si>
  <si>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</si>
  <si>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</si>
  <si>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</si>
  <si>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</si>
  <si>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</si>
  <si>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</si>
  <si>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</si>
  <si>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</si>
  <si>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</si>
  <si>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</si>
  <si>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</si>
  <si>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</si>
  <si>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</si>
  <si>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</si>
  <si>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</si>
  <si>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</si>
  <si>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</si>
  <si>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</si>
  <si>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</si>
  <si>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</si>
  <si>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</si>
  <si>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</si>
  <si>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</si>
  <si>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</si>
  <si>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</si>
  <si>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</si>
  <si>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</si>
  <si>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</si>
  <si>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</si>
  <si>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</si>
  <si>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</si>
  <si>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</si>
  <si>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</si>
  <si>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</si>
  <si>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</si>
  <si>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</si>
  <si>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</si>
  <si>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</si>
  <si>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</si>
  <si>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</si>
  <si>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</si>
  <si>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</si>
  <si>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</si>
  <si>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</si>
  <si>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</si>
  <si>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</si>
  <si>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</si>
  <si>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</si>
  <si>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</si>
  <si>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</si>
  <si>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</si>
  <si>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</si>
  <si>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</si>
  <si>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</si>
  <si>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</si>
  <si>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</si>
  <si>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</si>
  <si>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</si>
  <si>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</si>
  <si>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</si>
  <si>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</si>
  <si>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</si>
  <si>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</si>
  <si>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</si>
  <si>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</si>
  <si>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</si>
  <si>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</si>
  <si>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</si>
  <si>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</si>
  <si>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</si>
  <si>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</si>
  <si>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</si>
  <si>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</si>
  <si>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</si>
  <si>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</si>
  <si>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</si>
  <si>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</si>
  <si>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</si>
  <si>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</si>
  <si>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</si>
  <si>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</si>
  <si>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</si>
  <si>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</si>
  <si>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</si>
  <si>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</si>
  <si>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</si>
  <si>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</si>
  <si>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</si>
  <si>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</si>
  <si>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</si>
  <si>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</si>
  <si>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</si>
  <si>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</si>
  <si>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</si>
  <si>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</si>
  <si>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</si>
  <si>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</si>
  <si>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</si>
  <si>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</si>
  <si>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</si>
  <si>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</si>
  <si>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</si>
  <si>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</si>
  <si>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</si>
  <si>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</si>
  <si>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</si>
  <si>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</si>
  <si>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</si>
  <si>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</si>
  <si>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</si>
  <si>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</si>
  <si>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</si>
  <si>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</si>
  <si>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</si>
  <si>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</si>
  <si>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</si>
  <si>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</si>
  <si>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</si>
  <si>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</si>
  <si>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</si>
  <si>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</si>
  <si>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</si>
  <si>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</si>
  <si>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</si>
  <si>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</si>
  <si>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</si>
  <si>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</si>
  <si>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</si>
  <si>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</si>
  <si>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</si>
  <si>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</si>
  <si>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</si>
  <si>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</si>
  <si>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</si>
  <si>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</si>
  <si>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</si>
  <si>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</si>
  <si>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</si>
  <si>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</si>
  <si>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</si>
  <si>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</si>
  <si>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</si>
  <si>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</si>
  <si>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</si>
  <si>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</si>
  <si>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</si>
  <si>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</si>
  <si>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</si>
  <si>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</si>
  <si>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</si>
  <si>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</si>
  <si>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</si>
  <si>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</si>
  <si>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</si>
  <si>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</si>
  <si>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</si>
  <si>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</si>
  <si>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</si>
  <si>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</si>
  <si>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</si>
  <si>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</si>
  <si>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</si>
  <si>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</si>
  <si>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</si>
  <si>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</si>
  <si>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</si>
  <si>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</si>
  <si>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</si>
  <si>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</si>
  <si>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</si>
  <si>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</si>
  <si>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</si>
  <si>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</si>
  <si>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</si>
  <si>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</si>
  <si>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</si>
  <si>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</si>
  <si>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</si>
  <si>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</si>
  <si>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</si>
  <si>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</si>
  <si>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</si>
  <si>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</si>
  <si>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</si>
  <si>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</si>
  <si>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</si>
  <si>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</si>
  <si>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</si>
  <si>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</si>
  <si>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</si>
  <si>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</si>
  <si>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</si>
  <si>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</si>
  <si>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</si>
  <si>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</si>
  <si>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</si>
  <si>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</si>
  <si>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</si>
  <si>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</si>
  <si>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</si>
  <si>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</si>
  <si>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</si>
  <si>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</si>
  <si>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</si>
  <si>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</si>
  <si>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</si>
  <si>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</si>
  <si>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</si>
  <si>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</si>
  <si>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</si>
  <si>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</si>
  <si>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</si>
  <si>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</si>
  <si>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</si>
  <si>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</si>
  <si>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</si>
  <si>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</si>
  <si>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</si>
  <si>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</si>
  <si>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</si>
  <si>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</si>
  <si>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</si>
  <si>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</si>
  <si>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</si>
  <si>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</si>
  <si>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</si>
  <si>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</si>
  <si>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</si>
  <si>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</si>
  <si>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</si>
  <si>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</si>
  <si>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</si>
  <si>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</si>
  <si>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</si>
  <si>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</si>
  <si>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</si>
  <si>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</si>
  <si>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</si>
  <si>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</si>
  <si>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</si>
  <si>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</si>
  <si>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</si>
  <si>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</si>
  <si>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</si>
  <si>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</si>
  <si>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</si>
  <si>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</si>
  <si>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</si>
  <si>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</si>
  <si>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</si>
  <si>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</si>
  <si>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</si>
  <si>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</si>
  <si>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</si>
  <si>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</si>
  <si>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</si>
  <si>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</si>
  <si>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</si>
  <si>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</si>
  <si>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</si>
  <si>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</si>
  <si>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</si>
  <si>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</si>
  <si>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</si>
  <si>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</si>
  <si>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</si>
  <si>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</si>
  <si>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</si>
  <si>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</si>
  <si>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</si>
  <si>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</si>
  <si>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</si>
  <si>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</si>
  <si>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</si>
  <si>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</si>
  <si>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</si>
  <si>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</si>
  <si>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</si>
  <si>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</si>
  <si>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</si>
  <si>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</si>
  <si>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</si>
  <si>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</si>
  <si>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</si>
  <si>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</si>
  <si>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</si>
  <si>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</si>
  <si>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</si>
  <si>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</si>
  <si>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</si>
  <si>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</si>
  <si>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</si>
  <si>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</si>
  <si>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</si>
  <si>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</si>
  <si>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</si>
  <si>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</si>
  <si>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</si>
  <si>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</si>
  <si>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</si>
  <si>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</si>
  <si>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</si>
  <si>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</si>
  <si>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</si>
  <si>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</si>
  <si>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</si>
  <si>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</si>
  <si>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</si>
  <si>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</si>
  <si>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</si>
  <si>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</si>
  <si>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</si>
  <si>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</si>
  <si>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</si>
  <si>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</si>
  <si>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</si>
  <si>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</si>
  <si>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</si>
  <si>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</si>
  <si>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</si>
  <si>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</si>
  <si>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</si>
  <si>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</si>
  <si>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</si>
  <si>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</si>
  <si>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</si>
  <si>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</si>
  <si>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</si>
  <si>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</si>
  <si>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</si>
  <si>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</si>
  <si>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</si>
  <si>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</si>
  <si>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</si>
  <si>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</si>
  <si>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</si>
  <si>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</si>
  <si>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</si>
  <si>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</si>
  <si>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</si>
  <si>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</si>
  <si>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</si>
  <si>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</si>
  <si>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</si>
  <si>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</si>
  <si>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</si>
  <si>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</si>
  <si>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</si>
  <si>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</si>
  <si>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</si>
  <si>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</si>
  <si>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</si>
  <si>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</si>
  <si>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</si>
  <si>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</si>
  <si>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</si>
  <si>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</si>
  <si>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</si>
  <si>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</si>
  <si>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</si>
  <si>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</si>
  <si>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</si>
  <si>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</si>
  <si>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</si>
  <si>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</si>
  <si>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</si>
  <si>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</si>
  <si>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</si>
  <si>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</si>
  <si>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</si>
  <si>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</si>
  <si>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</si>
  <si>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</si>
  <si>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</si>
  <si>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</si>
  <si>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</si>
  <si>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</si>
  <si>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</si>
  <si>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</si>
  <si>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</si>
  <si>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</si>
  <si>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</si>
  <si>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</si>
  <si>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</si>
  <si>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</si>
  <si>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</si>
  <si>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</si>
  <si>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</si>
  <si>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</si>
  <si>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</si>
  <si>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</si>
  <si>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</si>
  <si>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</si>
  <si>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</si>
  <si>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</si>
  <si>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</si>
  <si>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</si>
  <si>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</si>
  <si>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</si>
  <si>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</si>
  <si>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</si>
  <si>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</si>
  <si>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</si>
  <si>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</si>
  <si>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</si>
  <si>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</si>
  <si>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</si>
  <si>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</si>
  <si>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</si>
  <si>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</si>
  <si>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</si>
  <si>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</si>
  <si>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</si>
  <si>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</si>
  <si>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</si>
  <si>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</si>
  <si>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</si>
  <si>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</si>
  <si>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</si>
  <si>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</si>
  <si>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</si>
  <si>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</si>
  <si>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</si>
  <si>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</si>
  <si>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</si>
  <si>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</si>
  <si>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</si>
  <si>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</si>
  <si>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</si>
  <si>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</si>
  <si>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</si>
  <si>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</si>
  <si>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</si>
  <si>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</si>
  <si>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</si>
  <si>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</si>
  <si>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</si>
  <si>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</si>
  <si>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</si>
  <si>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</si>
  <si>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</si>
  <si>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</si>
  <si>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</si>
  <si>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</si>
  <si>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</si>
  <si>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</si>
  <si>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</si>
  <si>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</si>
  <si>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</si>
  <si>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</si>
  <si>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</si>
  <si>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</si>
  <si>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</si>
  <si>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</si>
  <si>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</si>
  <si>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</si>
  <si>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</si>
  <si>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</si>
  <si>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</si>
  <si>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</si>
  <si>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</si>
  <si>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</si>
  <si>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</si>
  <si>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</si>
  <si>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</si>
  <si>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</si>
  <si>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</si>
  <si>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</si>
  <si>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</si>
  <si>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</si>
  <si>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</si>
  <si>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</si>
  <si>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</si>
  <si>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</si>
  <si>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</si>
  <si>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</si>
  <si>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</si>
  <si>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</si>
  <si>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</si>
  <si>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</si>
  <si>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</si>
  <si>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</si>
  <si>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</si>
  <si>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</si>
  <si>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</si>
  <si>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</si>
  <si>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</si>
  <si>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</si>
  <si>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</si>
  <si>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</si>
  <si>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</si>
  <si>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</si>
  <si>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</si>
  <si>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</si>
  <si>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</si>
  <si>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</si>
  <si>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</si>
  <si>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</si>
  <si>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</si>
  <si>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</si>
  <si>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</si>
  <si>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</si>
  <si>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</si>
  <si>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</si>
  <si>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</si>
  <si>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</si>
  <si>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</si>
  <si>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</si>
  <si>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</si>
  <si>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</si>
  <si>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</si>
  <si>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</si>
  <si>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</si>
  <si>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</si>
  <si>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</si>
  <si>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</si>
  <si>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</si>
  <si>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</si>
  <si>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</si>
  <si>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</si>
  <si>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</si>
  <si>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</si>
  <si>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</si>
  <si>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</si>
  <si>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</si>
  <si>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</si>
  <si>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</si>
  <si>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</si>
  <si>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</si>
  <si>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</si>
  <si>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</si>
  <si>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</si>
  <si>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</si>
  <si>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</si>
  <si>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</si>
  <si>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</si>
  <si>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</si>
  <si>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</si>
  <si>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</si>
  <si>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</si>
  <si>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</si>
  <si>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</si>
  <si>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</si>
  <si>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</si>
  <si>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</si>
  <si>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</si>
  <si>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</si>
  <si>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</si>
  <si>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</si>
  <si>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</si>
  <si>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</si>
  <si>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</si>
  <si>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</si>
  <si>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</si>
  <si>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</si>
  <si>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</si>
  <si>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</si>
  <si>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</si>
  <si>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</si>
  <si>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</si>
  <si>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</si>
  <si>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</si>
  <si>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</si>
  <si>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</si>
  <si>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</si>
  <si>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</si>
  <si>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</si>
  <si>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</si>
  <si>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</si>
  <si>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</si>
  <si>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</si>
  <si>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</si>
  <si>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</si>
  <si>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</si>
  <si>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</si>
  <si>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</si>
  <si>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</si>
  <si>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</si>
  <si>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</si>
  <si>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</si>
  <si>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</si>
  <si>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</si>
  <si>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</si>
  <si>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</si>
  <si>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</si>
  <si>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</si>
  <si>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</si>
  <si>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</si>
  <si>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</si>
  <si>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</si>
  <si>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</si>
  <si>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</si>
  <si>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</si>
  <si>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</si>
  <si>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</si>
  <si>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</si>
  <si>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</si>
  <si>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</si>
  <si>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</si>
  <si>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</si>
  <si>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</si>
  <si>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</si>
  <si>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</si>
  <si>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</si>
  <si>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</si>
  <si>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</si>
  <si>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</si>
  <si>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</si>
  <si>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</si>
  <si>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</si>
  <si>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</si>
  <si>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</si>
  <si>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</si>
  <si>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</si>
  <si>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</si>
  <si>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</si>
  <si>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</si>
  <si>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</si>
  <si>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</si>
  <si>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</si>
  <si>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</si>
  <si>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</si>
  <si>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</si>
  <si>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</si>
  <si>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</si>
  <si>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</si>
  <si>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</si>
  <si>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</si>
  <si>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</si>
  <si>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</si>
  <si>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</si>
  <si>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</si>
  <si>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</si>
  <si>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</si>
  <si>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</si>
  <si>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</si>
  <si>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</si>
  <si>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</si>
  <si>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</si>
  <si>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</si>
  <si>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</si>
  <si>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</si>
  <si>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</si>
  <si>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</si>
  <si>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</si>
  <si>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</si>
  <si>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</si>
  <si>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</si>
  <si>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</si>
  <si>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</si>
  <si>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</si>
  <si>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</si>
  <si>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</si>
  <si>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</si>
  <si>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</si>
  <si>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</si>
  <si>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</si>
  <si>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</si>
  <si>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</si>
  <si>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</si>
  <si>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</si>
  <si>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</si>
  <si>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</si>
  <si>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</si>
  <si>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</si>
  <si>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</si>
  <si>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</si>
  <si>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</si>
  <si>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</si>
  <si>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</si>
  <si>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</si>
  <si>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</si>
  <si>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</si>
  <si>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</si>
  <si>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</si>
  <si>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</si>
  <si>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</si>
  <si>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</si>
  <si>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</si>
  <si>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</si>
  <si>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</si>
  <si>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</si>
  <si>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</si>
  <si>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</si>
  <si>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</si>
  <si>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</si>
  <si>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</si>
  <si>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</si>
  <si>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</si>
  <si>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</si>
  <si>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</si>
  <si>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</si>
  <si>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</si>
  <si>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</si>
  <si>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</si>
  <si>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</si>
  <si>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</si>
  <si>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</si>
  <si>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</si>
  <si>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</si>
  <si>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</si>
  <si>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</si>
  <si>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</si>
  <si>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</si>
  <si>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</si>
  <si>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</si>
  <si>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</si>
  <si>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</si>
  <si>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</si>
  <si>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</si>
  <si>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</si>
  <si>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</si>
  <si>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</si>
  <si>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</si>
  <si>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</si>
  <si>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</si>
  <si>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</si>
  <si>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</si>
  <si>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</si>
  <si>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</si>
  <si>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</si>
  <si>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</si>
  <si>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</si>
  <si>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</si>
  <si>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</si>
  <si>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</si>
  <si>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</si>
  <si>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</si>
  <si>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</si>
  <si>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</si>
  <si>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</si>
  <si>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</si>
  <si>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</si>
  <si>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</si>
  <si>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</si>
  <si>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</si>
  <si>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</si>
  <si>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</si>
  <si>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</si>
  <si>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</si>
  <si>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</si>
  <si>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</si>
  <si>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</si>
  <si>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</si>
  <si>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</si>
  <si>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</si>
  <si>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</si>
  <si>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</si>
  <si>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</si>
  <si>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</si>
  <si>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</si>
  <si>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</si>
  <si>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</si>
  <si>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</si>
  <si>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</si>
  <si>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</si>
  <si>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</si>
  <si>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</si>
  <si>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</si>
  <si>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</si>
  <si>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</si>
  <si>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</si>
  <si>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</si>
  <si>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</si>
  <si>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</si>
  <si>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</si>
  <si>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</si>
  <si>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</si>
  <si>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</si>
  <si>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</si>
  <si>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</si>
  <si>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</si>
  <si>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</si>
  <si>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</si>
  <si>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</si>
  <si>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</si>
  <si>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</si>
  <si>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</si>
  <si>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</si>
  <si>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</si>
  <si>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</si>
  <si>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</si>
  <si>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</si>
  <si>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</si>
  <si>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</si>
  <si>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</si>
  <si>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</si>
  <si>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</si>
  <si>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</si>
  <si>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</si>
  <si>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</si>
  <si>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</si>
  <si>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</si>
  <si>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</si>
  <si>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</si>
  <si>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</si>
  <si>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</si>
  <si>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</si>
  <si>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</si>
  <si>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</si>
  <si>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</si>
  <si>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</si>
  <si>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</si>
  <si>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</si>
  <si>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</si>
  <si>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</si>
  <si>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</si>
  <si>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</si>
  <si>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</si>
  <si>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</si>
  <si>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</si>
  <si>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</si>
  <si>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</si>
  <si>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</si>
  <si>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</si>
  <si>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</si>
  <si>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</si>
  <si>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</si>
  <si>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</si>
  <si>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</si>
  <si>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</si>
  <si>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</si>
  <si>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</si>
  <si>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</si>
  <si>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</si>
  <si>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</si>
  <si>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</si>
  <si>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</si>
  <si>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</si>
  <si>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</si>
  <si>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</si>
  <si>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</si>
  <si>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</si>
  <si>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</si>
  <si>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</si>
  <si>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</si>
  <si>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</si>
  <si>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</si>
  <si>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</si>
  <si>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</si>
  <si>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</si>
  <si>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</si>
  <si>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</si>
  <si>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</si>
  <si>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</si>
  <si>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</si>
  <si>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</si>
  <si>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</si>
  <si>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</si>
  <si>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</si>
  <si>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</si>
  <si>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</si>
  <si>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</si>
  <si>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</si>
  <si>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</si>
  <si>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</si>
  <si>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</si>
  <si>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</si>
  <si>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</si>
  <si>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</si>
  <si>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</si>
  <si>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</si>
  <si>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</si>
  <si>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</si>
  <si>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</si>
  <si>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</si>
  <si>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</si>
  <si>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</si>
  <si>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</si>
  <si>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</si>
  <si>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</si>
  <si>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</si>
  <si>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</si>
  <si>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</si>
  <si>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</si>
  <si>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</si>
  <si>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</si>
  <si>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</si>
  <si>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</si>
  <si>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</si>
  <si>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</si>
  <si>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</si>
  <si>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</si>
  <si>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</si>
  <si>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</si>
  <si>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</si>
  <si>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</si>
  <si>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</si>
  <si>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</si>
  <si>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</si>
  <si>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</si>
  <si>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</si>
  <si>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</si>
  <si>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</si>
  <si>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</si>
  <si>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</si>
  <si>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</si>
  <si>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</si>
  <si>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</si>
  <si>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</si>
  <si>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</si>
  <si>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</si>
  <si>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</si>
  <si>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</si>
  <si>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</si>
  <si>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</si>
  <si>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</si>
  <si>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</si>
  <si>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</si>
  <si>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</si>
  <si>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</si>
  <si>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</si>
  <si>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</si>
  <si>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</si>
  <si>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</si>
  <si>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</si>
  <si>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</si>
  <si>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</si>
  <si>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</si>
  <si>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</si>
  <si>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</si>
  <si>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</si>
  <si>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</si>
  <si>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</si>
  <si>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</si>
  <si>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</si>
  <si>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</si>
  <si>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</si>
  <si>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</si>
  <si>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</si>
  <si>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</si>
  <si>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</si>
  <si>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</si>
  <si>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</si>
  <si>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</si>
  <si>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</si>
  <si>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</si>
  <si>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</si>
  <si>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</si>
  <si>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</si>
  <si>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</si>
  <si>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</si>
  <si>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</si>
  <si>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</si>
  <si>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</si>
  <si>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</si>
  <si>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</si>
  <si>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</si>
  <si>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</si>
  <si>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</si>
  <si>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</si>
  <si>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</si>
  <si>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</si>
  <si>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</si>
  <si>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</si>
  <si>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</si>
  <si>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</si>
  <si>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</si>
  <si>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</si>
  <si>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</si>
  <si>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</si>
  <si>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</si>
  <si>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</si>
  <si>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</si>
  <si>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</si>
  <si>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</si>
  <si>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</si>
  <si>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</si>
  <si>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</si>
  <si>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</si>
  <si>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</si>
  <si>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</si>
  <si>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</si>
  <si>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</si>
  <si>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</si>
  <si>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</si>
  <si>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</si>
  <si>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</si>
  <si>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</si>
  <si>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</si>
  <si>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</si>
  <si>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</si>
  <si>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</si>
  <si>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</si>
  <si>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</si>
  <si>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</si>
  <si>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</si>
  <si>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</si>
  <si>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</si>
  <si>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</si>
  <si>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</si>
  <si>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</si>
  <si>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</si>
  <si>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</si>
  <si>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</si>
  <si>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</si>
  <si>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</si>
  <si>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</si>
  <si>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</si>
  <si>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</si>
  <si>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</si>
  <si>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</si>
  <si>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</si>
  <si>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</si>
  <si>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</si>
  <si>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</si>
  <si>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</si>
  <si>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</si>
  <si>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</si>
  <si>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</si>
  <si>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</si>
  <si>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</si>
  <si>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</si>
  <si>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</si>
  <si>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</si>
  <si>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</si>
  <si>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</si>
  <si>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</si>
  <si>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</si>
  <si>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</si>
  <si>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</si>
  <si>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</si>
  <si>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</si>
  <si>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</si>
  <si>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</si>
  <si>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</si>
  <si>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</si>
  <si>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</si>
  <si>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</si>
  <si>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</si>
  <si>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</si>
  <si>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</si>
  <si>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</si>
  <si>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</si>
  <si>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</si>
  <si>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</si>
  <si>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</si>
  <si>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</si>
  <si>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</si>
  <si>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</si>
  <si>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</si>
  <si>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</si>
  <si>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</si>
  <si>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</si>
  <si>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</si>
  <si>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</si>
  <si>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</si>
  <si>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</si>
  <si>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</si>
  <si>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</si>
  <si>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</si>
  <si>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</si>
  <si>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</si>
  <si>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</si>
  <si>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</si>
  <si>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</si>
  <si>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</si>
  <si>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</si>
  <si>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</si>
  <si>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</si>
  <si>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</si>
  <si>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</si>
  <si>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</si>
  <si>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</si>
  <si>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</si>
  <si>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</si>
  <si>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</si>
  <si>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</si>
  <si>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</si>
  <si>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</si>
  <si>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</si>
  <si>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</si>
  <si>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</si>
  <si>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</si>
  <si>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</si>
  <si>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</si>
  <si>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</si>
  <si>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</si>
  <si>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</si>
  <si>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</si>
  <si>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</si>
  <si>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</si>
  <si>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</si>
  <si>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</si>
  <si>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</si>
  <si>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</si>
  <si>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</si>
  <si>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</si>
  <si>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</si>
  <si>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</si>
  <si>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</si>
  <si>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</si>
  <si>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</si>
  <si>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</si>
  <si>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</si>
  <si>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</si>
  <si>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</si>
  <si>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</si>
  <si>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</si>
  <si>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</si>
  <si>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</si>
  <si>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</si>
  <si>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</si>
  <si>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</si>
  <si>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</si>
  <si>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</si>
  <si>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</si>
  <si>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</si>
  <si>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</si>
  <si>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</si>
  <si>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</si>
  <si>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</si>
  <si>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</si>
  <si>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</si>
  <si>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</si>
  <si>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</si>
  <si>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</si>
  <si>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</si>
  <si>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</si>
  <si>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</si>
  <si>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</si>
  <si>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</si>
  <si>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</si>
  <si>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</si>
  <si>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</si>
  <si>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</si>
  <si>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</si>
  <si>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</si>
  <si>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</si>
  <si>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</si>
  <si>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</si>
  <si>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</si>
  <si>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</si>
  <si>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</si>
  <si>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</si>
  <si>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</si>
  <si>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</si>
  <si>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</si>
  <si>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</si>
  <si>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</si>
  <si>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</si>
  <si>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</si>
  <si>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</si>
  <si>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</si>
  <si>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</si>
  <si>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</si>
  <si>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</si>
  <si>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</si>
  <si>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</si>
  <si>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</si>
  <si>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</si>
  <si>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</si>
  <si>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</si>
  <si>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</si>
  <si>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</si>
  <si>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</si>
  <si>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</si>
  <si>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</si>
  <si>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</si>
  <si>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</si>
  <si>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</si>
  <si>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</si>
  <si>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</si>
  <si>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</si>
  <si>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</si>
  <si>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</si>
  <si>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</si>
  <si>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</si>
  <si>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</si>
  <si>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</si>
  <si>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</si>
  <si>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</si>
  <si>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</si>
  <si>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</si>
  <si>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</si>
  <si>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</si>
  <si>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</si>
  <si>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</si>
  <si>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</si>
  <si>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</si>
  <si>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</si>
  <si>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</si>
  <si>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</si>
  <si>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</si>
  <si>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</si>
  <si>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</si>
  <si>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</si>
  <si>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</si>
  <si>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</si>
  <si>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</si>
  <si>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</si>
  <si>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</si>
  <si>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</si>
  <si>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</si>
  <si>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</si>
  <si>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</si>
  <si>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</si>
  <si>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</si>
  <si>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</si>
  <si>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</si>
  <si>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</si>
  <si>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</si>
  <si>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</si>
  <si>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</si>
  <si>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</si>
  <si>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</si>
  <si>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</si>
  <si>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</si>
  <si>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</si>
  <si>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</si>
  <si>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</si>
  <si>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</si>
  <si>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</si>
  <si>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</si>
  <si>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</si>
  <si>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</si>
  <si>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</si>
  <si>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</si>
  <si>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</si>
  <si>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</si>
  <si>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</si>
  <si>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</si>
  <si>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</si>
  <si>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</si>
  <si>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</si>
  <si>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</si>
  <si>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</si>
  <si>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</si>
  <si>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</si>
  <si>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</si>
  <si>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</si>
  <si>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</si>
  <si>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</si>
  <si>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</si>
  <si>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</si>
  <si>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</si>
  <si>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</si>
  <si>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</si>
  <si>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</si>
  <si>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</si>
  <si>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</si>
  <si>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</si>
  <si>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</si>
  <si>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</si>
  <si>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</si>
  <si>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</si>
  <si>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</si>
  <si>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</si>
  <si>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</si>
  <si>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</si>
  <si>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</si>
  <si>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</si>
  <si>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</si>
  <si>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</si>
  <si>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</si>
  <si>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</si>
  <si>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</si>
  <si>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</si>
  <si>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</si>
  <si>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</si>
  <si>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</si>
  <si>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</si>
  <si>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</si>
  <si>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</si>
  <si>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</si>
  <si>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</si>
  <si>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</si>
  <si>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</si>
  <si>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</si>
  <si>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</si>
  <si>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</si>
  <si>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</si>
  <si>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</si>
  <si>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</si>
  <si>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</si>
  <si>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</si>
  <si>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</si>
  <si>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</si>
  <si>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</si>
  <si>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</si>
  <si>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</si>
  <si>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</si>
  <si>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</si>
  <si>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</si>
  <si>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</si>
  <si>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</si>
  <si>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</si>
  <si>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</si>
  <si>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</si>
  <si>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</si>
  <si>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</si>
  <si>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</si>
  <si>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</si>
  <si>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</si>
  <si>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</si>
  <si>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</si>
  <si>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</si>
  <si>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</si>
  <si>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</si>
  <si>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</si>
  <si>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</si>
  <si>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</si>
  <si>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</si>
  <si>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</si>
  <si>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</si>
  <si>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</si>
  <si>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</si>
  <si>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</si>
  <si>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</si>
  <si>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</si>
  <si>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</si>
  <si>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</si>
  <si>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</si>
  <si>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</si>
  <si>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</si>
  <si>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</si>
  <si>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</si>
  <si>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</si>
  <si>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</si>
  <si>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</si>
  <si>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</si>
  <si>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</si>
  <si>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</si>
  <si>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</si>
  <si>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</si>
  <si>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</si>
  <si>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</si>
  <si>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</si>
  <si>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</si>
  <si>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</si>
  <si>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</si>
  <si>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</si>
  <si>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</si>
  <si>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</si>
  <si>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</si>
  <si>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</si>
  <si>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</si>
  <si>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</si>
  <si>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</si>
  <si>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</si>
  <si>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</si>
  <si>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</si>
  <si>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</si>
  <si>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</si>
  <si>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</si>
  <si>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</si>
  <si>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</si>
  <si>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</si>
  <si>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</si>
  <si>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</si>
  <si>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</si>
  <si>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</si>
  <si>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</si>
  <si>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</si>
  <si>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</si>
  <si>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</si>
  <si>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</si>
  <si>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</si>
  <si>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</si>
  <si>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</si>
  <si>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</si>
  <si>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</si>
  <si>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</si>
  <si>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</si>
  <si>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</si>
  <si>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</si>
  <si>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</si>
  <si>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</si>
  <si>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</si>
  <si>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</si>
  <si>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</si>
  <si>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</si>
  <si>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</si>
  <si>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</si>
  <si>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</si>
  <si>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</si>
  <si>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</si>
  <si>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</si>
  <si>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</si>
  <si>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</si>
  <si>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</si>
  <si>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</si>
  <si>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</si>
  <si>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</si>
  <si>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</si>
  <si>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</si>
  <si>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</si>
  <si>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</si>
  <si>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</si>
  <si>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</si>
  <si>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</si>
  <si>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</si>
  <si>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</si>
  <si>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</si>
  <si>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</si>
  <si>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</si>
  <si>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</si>
  <si>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</si>
  <si>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</si>
  <si>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</si>
  <si>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</si>
  <si>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</si>
  <si>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</si>
  <si>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</si>
  <si>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</si>
  <si>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</si>
  <si>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</si>
  <si>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</si>
  <si>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</si>
  <si>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</si>
  <si>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</si>
  <si>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</si>
  <si>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</si>
  <si>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</si>
  <si>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</si>
  <si>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</si>
  <si>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</si>
  <si>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</si>
  <si>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</si>
  <si>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</si>
  <si>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</si>
  <si>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</si>
  <si>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</si>
  <si>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</si>
  <si>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</si>
  <si>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</si>
  <si>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</si>
  <si>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</si>
  <si>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</si>
  <si>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</si>
  <si>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</si>
  <si>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</si>
  <si>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</si>
  <si>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</si>
  <si>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</si>
  <si>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</si>
  <si>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</si>
  <si>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</si>
  <si>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</si>
  <si>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</si>
  <si>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</si>
  <si>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</si>
  <si>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</si>
  <si>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</si>
  <si>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</si>
  <si>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</si>
  <si>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</si>
  <si>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</si>
  <si>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</si>
  <si>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</si>
  <si>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</si>
  <si>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</si>
  <si>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</si>
  <si>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</si>
  <si>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</si>
  <si>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</si>
  <si>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</si>
  <si>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</si>
  <si>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</si>
  <si>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</si>
  <si>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</si>
  <si>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</si>
  <si>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</si>
  <si>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</si>
  <si>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</si>
  <si>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</si>
  <si>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</si>
  <si>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</si>
  <si>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</si>
  <si>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</si>
  <si>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</si>
  <si>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</si>
  <si>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</si>
  <si>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</si>
  <si>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</si>
  <si>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</si>
  <si>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</si>
  <si>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</si>
  <si>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</si>
  <si>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</si>
  <si>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</si>
  <si>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</si>
  <si>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</si>
  <si>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</si>
  <si>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</si>
  <si>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</si>
  <si>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</si>
  <si>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</si>
  <si>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</si>
  <si>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</si>
  <si>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</si>
  <si>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</si>
  <si>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</si>
  <si>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</si>
  <si>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</si>
  <si>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</si>
  <si>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</si>
  <si>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</si>
  <si>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</si>
  <si>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</si>
  <si>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</si>
  <si>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</si>
  <si>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</si>
  <si>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</si>
  <si>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</si>
  <si>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</si>
  <si>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</si>
  <si>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</si>
  <si>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</si>
  <si>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</si>
  <si>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</si>
  <si>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</si>
  <si>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</si>
  <si>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</si>
  <si>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</si>
  <si>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</si>
  <si>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</si>
  <si>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</si>
  <si>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</si>
  <si>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</si>
  <si>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</si>
  <si>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</si>
  <si>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</si>
  <si>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</si>
  <si>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</si>
  <si>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</si>
  <si>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</si>
  <si>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</si>
  <si>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</si>
  <si>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</si>
  <si>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</si>
  <si>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</si>
  <si>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</si>
  <si>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</si>
  <si>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</si>
  <si>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</si>
  <si>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</si>
  <si>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</si>
  <si>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</si>
  <si>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</si>
  <si>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</si>
  <si>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</si>
  <si>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</si>
  <si>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</si>
  <si>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</si>
  <si>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</si>
  <si>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</si>
  <si>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</si>
  <si>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</si>
  <si>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</si>
  <si>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</si>
  <si>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</si>
  <si>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</si>
  <si>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</si>
  <si>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</si>
  <si>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</si>
  <si>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</si>
  <si>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</si>
  <si>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</si>
  <si>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</si>
  <si>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</si>
  <si>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</si>
  <si>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</si>
  <si>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</si>
  <si>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</si>
  <si>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</si>
  <si>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</si>
  <si>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</si>
  <si>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</si>
  <si>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</si>
  <si>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</si>
  <si>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</si>
  <si>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</si>
  <si>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</si>
  <si>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</si>
  <si>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</si>
  <si>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</si>
  <si>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</si>
  <si>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</si>
  <si>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</si>
  <si>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</si>
  <si>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</si>
  <si>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</si>
  <si>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</si>
  <si>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</si>
  <si>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</si>
  <si>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</si>
  <si>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</si>
  <si>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</si>
  <si>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</si>
  <si>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</si>
  <si>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</si>
  <si>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</si>
  <si>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</si>
  <si>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</si>
  <si>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</si>
  <si>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</si>
  <si>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</si>
  <si>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</si>
  <si>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</si>
  <si>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</si>
  <si>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</si>
  <si>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</si>
  <si>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</si>
  <si>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</si>
  <si>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</si>
  <si>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</si>
  <si>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</si>
  <si>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</si>
  <si>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</si>
  <si>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</si>
  <si>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</si>
  <si>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</si>
  <si>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</si>
  <si>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</si>
  <si>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</si>
  <si>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</si>
  <si>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</si>
  <si>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</si>
  <si>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</si>
  <si>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</si>
  <si>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</si>
  <si>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</si>
  <si>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</si>
  <si>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</si>
  <si>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</si>
  <si>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</si>
  <si>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</si>
  <si>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</si>
  <si>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</si>
  <si>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</si>
  <si>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</si>
  <si>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</si>
  <si>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</si>
  <si>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</si>
  <si>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</si>
  <si>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</si>
  <si>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</si>
  <si>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</si>
  <si>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</si>
  <si>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</si>
  <si>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</si>
  <si>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</si>
  <si>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</si>
  <si>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</si>
  <si>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</si>
  <si>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</si>
  <si>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</si>
  <si>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</si>
  <si>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</si>
  <si>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</si>
  <si>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</si>
  <si>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</si>
  <si>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</si>
  <si>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</si>
  <si>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</si>
  <si>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</si>
  <si>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</si>
  <si>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</si>
  <si>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</si>
  <si>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</si>
  <si>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</si>
  <si>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</si>
  <si>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</si>
  <si>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</si>
  <si>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</si>
  <si>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</si>
  <si>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</si>
  <si>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</si>
  <si>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</si>
  <si>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</si>
  <si>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</si>
  <si>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</si>
  <si>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</si>
  <si>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</si>
  <si>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</si>
  <si>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</si>
  <si>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</si>
  <si>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</si>
  <si>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</si>
  <si>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</si>
  <si>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</si>
  <si>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</si>
  <si>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</si>
  <si>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</si>
  <si>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</si>
  <si>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</si>
  <si>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</si>
  <si>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</si>
  <si>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</si>
  <si>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</si>
  <si>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</si>
  <si>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</si>
  <si>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</si>
  <si>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</si>
  <si>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</si>
  <si>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</si>
  <si>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</si>
  <si>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</si>
  <si>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</si>
  <si>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</si>
  <si>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</si>
  <si>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</si>
  <si>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</si>
  <si>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</si>
  <si>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</si>
  <si>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</si>
  <si>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</si>
  <si>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</si>
  <si>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</si>
  <si>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</si>
  <si>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</si>
  <si>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</si>
  <si>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</si>
  <si>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</si>
  <si>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</si>
  <si>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</si>
  <si>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</si>
  <si>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</si>
  <si>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</si>
  <si>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</si>
  <si>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</si>
  <si>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</si>
  <si>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</si>
  <si>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</si>
  <si>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</si>
  <si>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</si>
  <si>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</si>
  <si>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</si>
  <si>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</si>
  <si>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</si>
  <si>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</si>
  <si>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</si>
  <si>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</si>
  <si>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</si>
  <si>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</si>
  <si>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</si>
  <si>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</si>
  <si>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</si>
  <si>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</si>
  <si>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</si>
  <si>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</si>
  <si>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</si>
  <si>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</si>
  <si>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</si>
  <si>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</si>
  <si>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</si>
  <si>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</si>
  <si>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</si>
  <si>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</si>
  <si>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</si>
  <si>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</si>
  <si>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</si>
  <si>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</si>
  <si>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</si>
  <si>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</si>
  <si>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</si>
  <si>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</si>
  <si>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</si>
  <si>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</si>
  <si>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</si>
  <si>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</si>
  <si>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</si>
  <si>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</si>
  <si>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</si>
  <si>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</si>
  <si>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</si>
  <si>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</si>
  <si>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</si>
  <si>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</si>
  <si>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</si>
  <si>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</si>
  <si>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</si>
  <si>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</si>
  <si>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</si>
  <si>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</si>
  <si>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</si>
  <si>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</si>
  <si>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</si>
  <si>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</si>
  <si>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</si>
  <si>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</si>
  <si>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</si>
  <si>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</si>
  <si>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</si>
  <si>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</si>
  <si>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</si>
  <si>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</si>
  <si>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</si>
  <si>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</si>
  <si>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</si>
  <si>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</si>
  <si>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</si>
  <si>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</si>
  <si>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</si>
  <si>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</si>
  <si>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</si>
  <si>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</si>
  <si>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</si>
  <si>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</si>
  <si>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</si>
  <si>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</si>
  <si>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</si>
  <si>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</si>
  <si>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</si>
  <si>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</si>
  <si>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</si>
  <si>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</si>
  <si>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</si>
  <si>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</si>
  <si>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</si>
  <si>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</si>
  <si>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</si>
  <si>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</si>
  <si>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</si>
  <si>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</si>
  <si>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</si>
  <si>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</si>
  <si>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</si>
  <si>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</si>
  <si>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</si>
  <si>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</si>
  <si>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</si>
  <si>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</si>
  <si>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</si>
  <si>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</si>
  <si>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</si>
  <si>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</si>
  <si>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</si>
  <si>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</si>
  <si>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</si>
  <si>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</si>
  <si>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</si>
  <si>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</si>
  <si>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</si>
  <si>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</si>
  <si>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</si>
  <si>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</si>
  <si>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</si>
  <si>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</si>
  <si>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</si>
  <si>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</si>
  <si>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</si>
  <si>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</si>
  <si>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</si>
  <si>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</si>
  <si>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</si>
  <si>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</si>
  <si>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</si>
  <si>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</si>
  <si>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</si>
  <si>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</si>
  <si>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</si>
  <si>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</si>
  <si>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</si>
  <si>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</si>
  <si>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</si>
  <si>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</si>
  <si>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</si>
  <si>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</si>
  <si>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</si>
  <si>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</si>
  <si>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</si>
  <si>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</si>
  <si>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</si>
  <si>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</si>
  <si>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</si>
  <si>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</si>
  <si>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</si>
  <si>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</si>
  <si>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</si>
  <si>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</si>
  <si>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</si>
  <si>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</si>
  <si>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</si>
  <si>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</si>
  <si>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</si>
  <si>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</si>
  <si>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</si>
  <si>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</si>
  <si>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</si>
  <si>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</si>
  <si>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</si>
  <si>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</si>
  <si>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</si>
  <si>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</si>
  <si>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</si>
  <si>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</si>
  <si>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</si>
  <si>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</si>
  <si>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</si>
  <si>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</si>
  <si>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</si>
  <si>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</si>
  <si>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</si>
  <si>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</si>
  <si>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</si>
  <si>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</si>
  <si>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</si>
  <si>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</si>
  <si>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</si>
  <si>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</si>
  <si>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</si>
  <si>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</si>
  <si>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</si>
  <si>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</si>
  <si>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</si>
  <si>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</si>
  <si>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</si>
  <si>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</si>
  <si>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</si>
  <si>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</si>
  <si>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</si>
  <si>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</si>
  <si>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</si>
  <si>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</si>
  <si>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</si>
  <si>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</si>
  <si>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</si>
  <si>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</si>
  <si>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</si>
  <si>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</si>
  <si>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</si>
  <si>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</si>
  <si>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</si>
  <si>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</si>
  <si>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</si>
  <si>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</si>
  <si>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</si>
  <si>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</si>
  <si>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</si>
  <si>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</si>
  <si>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</si>
  <si>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</si>
  <si>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</si>
  <si>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</si>
  <si>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</si>
  <si>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</si>
  <si>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</si>
  <si>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</si>
  <si>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</si>
  <si>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</si>
  <si>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</si>
  <si>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</si>
  <si>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</si>
  <si>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</si>
  <si>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</si>
  <si>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</si>
  <si>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</si>
  <si>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</si>
  <si>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</si>
  <si>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</si>
  <si>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</si>
  <si>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</si>
  <si>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</si>
  <si>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</si>
  <si>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</si>
  <si>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</si>
  <si>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</si>
  <si>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</si>
  <si>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</si>
  <si>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</si>
  <si>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</si>
  <si>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</si>
  <si>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</si>
  <si>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</si>
  <si>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</si>
  <si>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</si>
  <si>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</si>
  <si>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</si>
  <si>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</si>
  <si>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</si>
  <si>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</si>
  <si>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</si>
  <si>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</si>
  <si>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</si>
  <si>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</si>
  <si>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</si>
  <si>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</si>
  <si>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</si>
  <si>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</si>
  <si>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</si>
  <si>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</si>
  <si>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</si>
  <si>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</si>
  <si>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</si>
  <si>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</si>
  <si>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</si>
  <si>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</si>
  <si>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</si>
  <si>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</si>
  <si>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</si>
  <si>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</si>
  <si>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</si>
  <si>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</si>
  <si>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</si>
  <si>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</si>
  <si>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</si>
  <si>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</si>
  <si>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</si>
  <si>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</si>
  <si>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</si>
  <si>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</si>
  <si>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</si>
  <si>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</si>
  <si>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</si>
  <si>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</si>
  <si>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</si>
  <si>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</si>
  <si>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</si>
  <si>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</si>
  <si>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</si>
  <si>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</si>
  <si>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</si>
  <si>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</si>
  <si>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</si>
  <si>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</si>
  <si>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</si>
  <si>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</si>
  <si>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</si>
  <si>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</si>
  <si>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</si>
  <si>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</si>
  <si>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</si>
  <si>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</si>
  <si>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</si>
  <si>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</si>
  <si>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</si>
  <si>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</si>
  <si>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</si>
  <si>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</si>
  <si>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</si>
  <si>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</si>
  <si>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</si>
  <si>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</si>
  <si>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</si>
  <si>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</si>
  <si>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</si>
  <si>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</si>
  <si>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</si>
  <si>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</si>
  <si>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</si>
  <si>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</si>
  <si>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</si>
  <si>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</si>
  <si>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</si>
  <si>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</si>
  <si>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</si>
  <si>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</si>
  <si>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</si>
  <si>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</si>
  <si>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</si>
  <si>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</si>
  <si>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</si>
  <si>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</si>
  <si>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</si>
  <si>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</si>
  <si>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</si>
  <si>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</si>
  <si>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</si>
  <si>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</si>
  <si>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</si>
  <si>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</si>
  <si>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</si>
  <si>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</si>
  <si>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</si>
  <si>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</si>
  <si>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</si>
  <si>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</si>
  <si>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</si>
  <si>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</si>
  <si>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</si>
  <si>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</si>
  <si>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</si>
  <si>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</si>
  <si>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</si>
  <si>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</si>
  <si>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</si>
  <si>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</si>
  <si>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</si>
  <si>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</si>
  <si>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</si>
  <si>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</si>
  <si>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</si>
  <si>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</si>
  <si>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</si>
  <si>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</si>
  <si>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</si>
  <si>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</si>
  <si>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</si>
  <si>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</si>
  <si>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</si>
  <si>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</si>
  <si>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</si>
  <si>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</si>
  <si>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</si>
  <si>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</si>
  <si>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</si>
  <si>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</si>
  <si>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</si>
  <si>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</si>
  <si>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</si>
  <si>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</si>
  <si>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</si>
  <si>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</si>
  <si>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</si>
  <si>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</si>
  <si>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</si>
  <si>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</si>
  <si>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</si>
  <si>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</si>
  <si>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</si>
  <si>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</si>
  <si>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</si>
  <si>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</si>
  <si>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</si>
  <si>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</si>
  <si>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</si>
  <si>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</si>
  <si>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</si>
  <si>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</si>
  <si>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</si>
  <si>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</si>
  <si>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</si>
  <si>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</si>
  <si>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</si>
  <si>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</si>
  <si>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</si>
  <si>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</si>
  <si>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</si>
  <si>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</si>
  <si>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</si>
  <si>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</si>
  <si>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</si>
  <si>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</si>
  <si>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</si>
  <si>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</si>
  <si>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</si>
  <si>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</si>
  <si>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</si>
  <si>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</si>
  <si>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</si>
  <si>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</si>
  <si>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</si>
  <si>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</si>
  <si>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</si>
  <si>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</si>
  <si>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</si>
  <si>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</si>
  <si>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</si>
  <si>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</si>
  <si>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</si>
  <si>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</si>
  <si>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</si>
  <si>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</si>
  <si>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</si>
  <si>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</si>
  <si>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</si>
  <si>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</si>
  <si>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</si>
  <si>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</si>
  <si>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</si>
  <si>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</si>
  <si>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</si>
  <si>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</si>
  <si>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</si>
  <si>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</si>
  <si>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</si>
  <si>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</si>
  <si>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</si>
  <si>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</si>
  <si>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</si>
  <si>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</si>
  <si>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</si>
  <si>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</si>
  <si>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</si>
  <si>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</si>
  <si>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</si>
  <si>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</si>
  <si>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</si>
  <si>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</si>
  <si>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</si>
  <si>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</si>
  <si>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</si>
  <si>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</si>
  <si>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</si>
  <si>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</si>
  <si>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</si>
  <si>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</si>
  <si>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</si>
  <si>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</si>
  <si>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</si>
  <si>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</si>
  <si>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</si>
  <si>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</si>
  <si>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</si>
  <si>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</si>
  <si>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</si>
  <si>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</si>
  <si>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</si>
  <si>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</si>
  <si>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</si>
  <si>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</si>
  <si>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</si>
  <si>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</si>
  <si>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</si>
  <si>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</si>
  <si>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</si>
  <si>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</si>
  <si>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</si>
  <si>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</si>
  <si>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</si>
  <si>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</si>
  <si>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</si>
  <si>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</si>
  <si>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</si>
  <si>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</si>
  <si>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</si>
  <si>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</si>
  <si>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</si>
  <si>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</si>
  <si>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</si>
  <si>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</si>
  <si>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</si>
  <si>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</si>
  <si>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</si>
  <si>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</si>
  <si>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</si>
  <si>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</si>
  <si>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</si>
  <si>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</si>
  <si>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</si>
  <si>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</si>
  <si>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</si>
  <si>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</si>
  <si>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</si>
  <si>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</si>
  <si>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</si>
  <si>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</si>
  <si>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</si>
  <si>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</si>
  <si>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</si>
  <si>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</si>
  <si>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</si>
  <si>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</si>
  <si>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</si>
  <si>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</si>
  <si>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</si>
  <si>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</si>
  <si>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</si>
  <si>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</si>
  <si>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</si>
  <si>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</si>
  <si>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</si>
  <si>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</si>
  <si>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</si>
  <si>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</si>
  <si>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</si>
  <si>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</si>
  <si>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</si>
  <si>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</si>
  <si>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</si>
  <si>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</si>
  <si>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</si>
  <si>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</si>
  <si>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</si>
  <si>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</si>
  <si>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</si>
  <si>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</si>
  <si>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</si>
  <si>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</si>
  <si>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</si>
  <si>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</si>
  <si>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</si>
  <si>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</si>
  <si>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</si>
  <si>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</si>
  <si>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</si>
  <si>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</si>
  <si>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</si>
  <si>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</si>
  <si>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</si>
  <si>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</si>
  <si>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</si>
  <si>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</si>
  <si>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</si>
  <si>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</si>
  <si>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</si>
  <si>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</si>
  <si>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</si>
  <si>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</si>
  <si>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</si>
  <si>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</si>
  <si>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</si>
  <si>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</si>
  <si>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</si>
  <si>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</si>
  <si>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</si>
  <si>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</si>
  <si>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</si>
  <si>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</si>
  <si>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</si>
  <si>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</si>
  <si>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</si>
  <si>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</si>
  <si>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</si>
  <si>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</si>
  <si>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</si>
  <si>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</si>
  <si>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</si>
  <si>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</si>
  <si>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</si>
  <si>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</si>
  <si>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</si>
  <si>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</si>
  <si>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</si>
  <si>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</si>
  <si>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</si>
  <si>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</si>
  <si>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</si>
  <si>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</si>
  <si>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</si>
  <si>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</si>
  <si>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</si>
  <si>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</si>
  <si>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</si>
  <si>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</si>
  <si>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</si>
  <si>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</si>
  <si>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</si>
  <si>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</si>
  <si>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</si>
  <si>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</si>
  <si>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</si>
  <si>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</si>
  <si>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</si>
  <si>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</si>
  <si>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</si>
  <si>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</si>
  <si>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</si>
  <si>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</si>
  <si>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</si>
  <si>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</si>
  <si>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</si>
  <si>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</si>
  <si>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</si>
  <si>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</si>
  <si>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</si>
  <si>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</si>
  <si>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</si>
  <si>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</si>
  <si>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</si>
  <si>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</si>
  <si>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</si>
  <si>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</si>
  <si>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</si>
  <si>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</si>
  <si>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</si>
  <si>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</si>
  <si>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</si>
  <si>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</si>
  <si>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</si>
  <si>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</si>
  <si>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</si>
  <si>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</si>
  <si>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</si>
  <si>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</si>
  <si>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</si>
  <si>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</si>
  <si>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</si>
  <si>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</si>
  <si>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</si>
  <si>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</si>
  <si>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</si>
  <si>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</si>
  <si>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</si>
  <si>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</si>
  <si>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</si>
  <si>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</si>
  <si>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</si>
  <si>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</si>
  <si>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</si>
  <si>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</si>
  <si>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</si>
  <si>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</si>
  <si>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</si>
  <si>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</si>
  <si>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</si>
  <si>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</si>
  <si>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</si>
  <si>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</si>
  <si>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</si>
  <si>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</si>
  <si>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</si>
  <si>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</si>
  <si>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</si>
  <si>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</si>
  <si>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</si>
  <si>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</si>
  <si>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</si>
  <si>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</si>
  <si>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</si>
  <si>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</si>
  <si>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</si>
  <si>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</si>
  <si>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</si>
  <si>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</si>
  <si>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</si>
  <si>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</si>
  <si>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</si>
  <si>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</si>
  <si>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</si>
  <si>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</si>
  <si>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</si>
  <si>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</si>
  <si>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</si>
  <si>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</si>
  <si>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</si>
  <si>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</si>
  <si>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</si>
  <si>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</si>
  <si>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</si>
  <si>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</si>
  <si>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</si>
  <si>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</si>
  <si>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</si>
  <si>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</si>
  <si>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</si>
  <si>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</si>
  <si>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</si>
  <si>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</si>
  <si>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</si>
  <si>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</si>
  <si>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</si>
  <si>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</si>
  <si>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</si>
  <si>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</si>
  <si>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</si>
  <si>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</si>
  <si>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</si>
  <si>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</si>
  <si>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</si>
  <si>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</si>
  <si>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</si>
  <si>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</si>
  <si>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</si>
  <si>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</si>
  <si>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</si>
  <si>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</si>
  <si>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</si>
  <si>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</si>
  <si>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</si>
  <si>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</si>
  <si>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</si>
  <si>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</si>
  <si>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</si>
  <si>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</si>
  <si>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</si>
  <si>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</si>
  <si>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</si>
  <si>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</si>
  <si>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</si>
  <si>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</si>
  <si>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</si>
  <si>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</si>
  <si>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</si>
  <si>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</si>
  <si>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</si>
  <si>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</si>
  <si>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</si>
  <si>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</si>
  <si>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</si>
  <si>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</si>
  <si>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</si>
  <si>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</si>
  <si>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</si>
  <si>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</si>
  <si>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</si>
  <si>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</si>
  <si>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</si>
  <si>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</si>
  <si>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</si>
  <si>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</si>
  <si>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</si>
  <si>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</si>
  <si>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</si>
  <si>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</si>
  <si>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</si>
  <si>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</si>
  <si>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</si>
  <si>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</si>
  <si>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</si>
  <si>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</si>
  <si>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</si>
  <si>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</si>
  <si>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</si>
  <si>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</si>
  <si>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</si>
  <si>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</si>
  <si>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</si>
  <si>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</si>
  <si>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</si>
  <si>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</si>
  <si>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</si>
  <si>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</si>
  <si>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</si>
  <si>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</si>
  <si>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</si>
  <si>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</si>
  <si>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</si>
  <si>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</si>
  <si>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</si>
  <si>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</si>
  <si>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</si>
  <si>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</si>
  <si>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</si>
  <si>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</si>
  <si>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</si>
  <si>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</si>
  <si>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</si>
  <si>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</si>
  <si>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</si>
  <si>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</si>
  <si>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</si>
  <si>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</si>
  <si>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</si>
  <si>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</si>
  <si>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</si>
  <si>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</si>
  <si>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</si>
  <si>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</si>
  <si>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</si>
  <si>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</si>
  <si>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</si>
  <si>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</si>
  <si>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</si>
  <si>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</si>
  <si>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</si>
  <si>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</si>
  <si>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</si>
  <si>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</si>
  <si>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</si>
  <si>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</si>
  <si>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</si>
  <si>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</si>
  <si>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</si>
  <si>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</si>
  <si>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</si>
  <si>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</si>
  <si>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</si>
  <si>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</si>
  <si>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</si>
  <si>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</si>
  <si>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</si>
  <si>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</si>
  <si>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</si>
  <si>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</si>
  <si>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</si>
  <si>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</si>
  <si>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</si>
  <si>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</si>
  <si>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</si>
  <si>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</si>
  <si>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</si>
  <si>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</si>
  <si>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</si>
  <si>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</si>
  <si>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</si>
  <si>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</si>
  <si>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</si>
  <si>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</si>
  <si>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</si>
  <si>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</si>
  <si>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</si>
  <si>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</si>
  <si>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</si>
  <si>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</si>
  <si>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</si>
  <si>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</si>
  <si>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</si>
  <si>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</si>
  <si>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</si>
  <si>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</si>
  <si>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</si>
  <si>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</si>
  <si>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</si>
  <si>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</si>
  <si>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</si>
  <si>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</si>
  <si>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</si>
  <si>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</si>
  <si>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</si>
  <si>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</si>
  <si>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</si>
  <si>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</si>
  <si>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</si>
  <si>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</si>
  <si>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</si>
  <si>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</si>
  <si>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</si>
  <si>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</si>
  <si>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</si>
  <si>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</si>
  <si>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</si>
  <si>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</si>
  <si>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</si>
  <si>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</si>
  <si>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</si>
  <si>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</si>
  <si>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</si>
  <si>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</si>
  <si>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</si>
  <si>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</si>
  <si>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</si>
  <si>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</si>
  <si>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</si>
  <si>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</si>
  <si>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</si>
  <si>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</si>
  <si>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</si>
  <si>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</si>
  <si>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</si>
  <si>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</si>
  <si>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</si>
  <si>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</si>
  <si>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</si>
  <si>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</si>
  <si>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</si>
  <si>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</si>
  <si>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</si>
  <si>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</si>
  <si>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</si>
  <si>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</si>
  <si>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</si>
  <si>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</si>
  <si>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</si>
  <si>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</si>
  <si>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</si>
  <si>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</si>
  <si>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</si>
  <si>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</si>
  <si>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</si>
  <si>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</si>
  <si>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</si>
  <si>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</si>
  <si>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</si>
  <si>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</si>
  <si>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</si>
  <si>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</si>
  <si>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</si>
  <si>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</si>
  <si>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</si>
  <si>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</si>
  <si>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</si>
  <si>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</si>
  <si>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</si>
  <si>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</si>
  <si>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</si>
  <si>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</si>
  <si>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</si>
  <si>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</si>
  <si>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</si>
  <si>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</si>
  <si>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</si>
  <si>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</si>
  <si>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</si>
  <si>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</si>
  <si>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</si>
  <si>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</si>
  <si>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</si>
  <si>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</si>
  <si>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</si>
  <si>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</si>
  <si>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</si>
  <si>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</si>
  <si>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</si>
  <si>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</si>
  <si>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</si>
  <si>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</si>
  <si>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</si>
  <si>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</si>
  <si>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</si>
  <si>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</si>
  <si>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</si>
  <si>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</si>
  <si>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</si>
  <si>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</si>
  <si>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</si>
  <si>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</si>
  <si>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</si>
  <si>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</si>
  <si>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</si>
  <si>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</si>
  <si>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</si>
  <si>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</si>
  <si>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</si>
  <si>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</si>
  <si>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</si>
  <si>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</si>
  <si>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</si>
  <si>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</si>
  <si>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</si>
  <si>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</si>
  <si>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</si>
  <si>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</si>
  <si>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</si>
  <si>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</si>
  <si>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</si>
  <si>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</si>
  <si>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</si>
  <si>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</si>
  <si>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</si>
  <si>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</si>
  <si>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</si>
  <si>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</si>
  <si>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</si>
  <si>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</si>
  <si>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</si>
  <si>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</si>
  <si>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</si>
  <si>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</si>
  <si>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</si>
  <si>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</si>
  <si>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</si>
  <si>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</si>
  <si>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</si>
  <si>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</si>
  <si>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</si>
  <si>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</si>
  <si>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</si>
  <si>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</si>
  <si>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</si>
  <si>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</si>
  <si>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</si>
  <si>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</si>
  <si>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</si>
  <si>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</si>
  <si>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</si>
  <si>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</si>
  <si>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</si>
  <si>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</si>
  <si>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</si>
  <si>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</si>
  <si>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</si>
  <si>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</si>
  <si>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</si>
  <si>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</si>
  <si>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</si>
  <si>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</si>
  <si>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</si>
  <si>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</si>
  <si>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</si>
  <si>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</si>
  <si>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</si>
  <si>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</si>
  <si>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</si>
  <si>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</si>
  <si>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</si>
  <si>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</si>
  <si>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</si>
  <si>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</si>
  <si>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</si>
  <si>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</si>
  <si>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</si>
  <si>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</si>
  <si>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</si>
  <si>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</si>
  <si>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</si>
  <si>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</si>
  <si>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</si>
  <si>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</si>
  <si>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</si>
  <si>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</si>
  <si>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</si>
  <si>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</si>
  <si>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</si>
  <si>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</si>
  <si>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</si>
  <si>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</si>
  <si>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</si>
  <si>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</si>
  <si>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</si>
  <si>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</si>
  <si>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</si>
  <si>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</si>
  <si>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</si>
  <si>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</si>
  <si>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</si>
  <si>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</si>
  <si>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</si>
  <si>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</si>
  <si>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</si>
  <si>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</si>
  <si>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</si>
  <si>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</si>
  <si>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</si>
  <si>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</si>
  <si>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</si>
  <si>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</si>
  <si>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</si>
  <si>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</si>
  <si>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</si>
  <si>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</si>
  <si>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</si>
  <si>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</si>
  <si>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</si>
  <si>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</si>
  <si>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</si>
  <si>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</si>
  <si>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</si>
  <si>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</si>
  <si>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</si>
  <si>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</si>
  <si>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</si>
  <si>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</si>
  <si>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</si>
  <si>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</si>
  <si>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</si>
  <si>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</si>
  <si>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</si>
  <si>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</si>
  <si>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</si>
  <si>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</si>
  <si>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</si>
  <si>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</si>
  <si>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</si>
  <si>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</si>
  <si>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</si>
  <si>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</si>
  <si>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</si>
  <si>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</si>
  <si>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</si>
  <si>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</si>
  <si>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</si>
  <si>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</si>
  <si>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</si>
  <si>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</si>
  <si>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</si>
  <si>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</si>
  <si>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</si>
  <si>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</si>
  <si>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</si>
  <si>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</si>
  <si>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</si>
  <si>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</si>
  <si>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</si>
  <si>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</si>
  <si>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</si>
  <si>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</si>
  <si>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</si>
  <si>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</si>
  <si>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</si>
  <si>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</si>
  <si>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</si>
  <si>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</si>
  <si>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</si>
  <si>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</si>
  <si>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</si>
  <si>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</si>
  <si>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</si>
  <si>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</si>
  <si>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</si>
  <si>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</si>
  <si>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</si>
  <si>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</si>
  <si>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</si>
  <si>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</si>
  <si>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</si>
  <si>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</si>
  <si>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</si>
  <si>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</si>
  <si>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</si>
  <si>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</si>
  <si>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</si>
  <si>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</si>
  <si>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</si>
  <si>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</si>
  <si>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</si>
  <si>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</si>
  <si>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</si>
  <si>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</si>
  <si>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</si>
  <si>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</si>
  <si>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</si>
  <si>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</si>
  <si>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</si>
  <si>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</si>
  <si>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</si>
  <si>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</si>
  <si>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</si>
  <si>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</si>
  <si>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</si>
  <si>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</si>
  <si>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</si>
  <si>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</si>
  <si>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</si>
  <si>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</si>
  <si>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</si>
  <si>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</si>
  <si>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</si>
  <si>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</si>
  <si>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</si>
  <si>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</si>
  <si>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</si>
  <si>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</si>
  <si>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</si>
  <si>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</si>
  <si>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</si>
  <si>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</si>
  <si>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</si>
  <si>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</si>
  <si>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</si>
  <si>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</si>
  <si>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</si>
  <si>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</si>
  <si>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</si>
  <si>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</si>
  <si>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</si>
  <si>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</si>
  <si>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</si>
  <si>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</si>
  <si>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</si>
  <si>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</si>
  <si>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</si>
  <si>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</si>
  <si>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</si>
  <si>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</si>
  <si>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</si>
  <si>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</si>
  <si>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</si>
  <si>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</si>
  <si>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</si>
  <si>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</si>
  <si>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</si>
  <si>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</si>
  <si>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</si>
  <si>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</si>
  <si>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</si>
  <si>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</si>
  <si>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</si>
  <si>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</si>
  <si>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</si>
  <si>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</si>
  <si>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</si>
  <si>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</si>
  <si>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</si>
  <si>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</si>
  <si>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</si>
  <si>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</si>
  <si>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</si>
  <si>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</si>
  <si>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</si>
  <si>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</si>
  <si>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</si>
  <si>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</si>
  <si>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</si>
  <si>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</si>
  <si>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</si>
  <si>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</si>
  <si>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</si>
  <si>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</si>
  <si>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</si>
  <si>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</si>
  <si>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</si>
  <si>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</si>
  <si>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</si>
  <si>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</si>
  <si>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</si>
  <si>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</si>
  <si>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</si>
  <si>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</si>
  <si>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</si>
  <si>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</si>
  <si>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</si>
  <si>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</si>
  <si>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</si>
  <si>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</si>
  <si>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</si>
  <si>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</si>
  <si>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</si>
  <si>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</si>
  <si>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</si>
  <si>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</si>
  <si>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</si>
  <si>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</si>
  <si>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</si>
  <si>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</si>
  <si>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</si>
  <si>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</si>
  <si>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</si>
  <si>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</si>
  <si>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</si>
  <si>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</si>
  <si>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</si>
  <si>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</si>
  <si>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</si>
  <si>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</si>
  <si>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</si>
  <si>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</si>
  <si>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</si>
  <si>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</si>
  <si>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</si>
  <si>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</si>
  <si>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</si>
  <si>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</si>
  <si>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</si>
  <si>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</si>
  <si>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</si>
  <si>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</si>
  <si>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</si>
  <si>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</si>
  <si>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</si>
  <si>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</si>
  <si>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</si>
  <si>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</si>
  <si>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</si>
  <si>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</si>
  <si>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</si>
  <si>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</si>
  <si>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</si>
  <si>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</si>
  <si>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</si>
  <si>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</si>
  <si>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</si>
  <si>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</si>
  <si>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</si>
  <si>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</si>
  <si>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</si>
  <si>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</si>
  <si>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</si>
  <si>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</si>
  <si>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</si>
  <si>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</si>
  <si>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</si>
  <si>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</si>
  <si>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</si>
  <si>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</si>
  <si>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</si>
  <si>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</si>
  <si>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</si>
  <si>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</si>
  <si>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</si>
  <si>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</si>
  <si>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</si>
  <si>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</si>
  <si>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</si>
  <si>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</si>
  <si>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</si>
  <si>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</si>
  <si>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</si>
  <si>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</si>
  <si>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</si>
  <si>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</si>
  <si>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</si>
  <si>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</si>
  <si>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</si>
  <si>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</si>
  <si>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</si>
  <si>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</si>
  <si>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</si>
  <si>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</si>
  <si>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</si>
  <si>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</si>
  <si>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</si>
  <si>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</si>
  <si>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</si>
  <si>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</si>
  <si>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</si>
  <si>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</si>
  <si>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</si>
  <si>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</si>
  <si>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</si>
  <si>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</si>
  <si>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</si>
  <si>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</si>
  <si>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</si>
  <si>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</si>
  <si>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</si>
  <si>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</si>
  <si>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</si>
  <si>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</si>
  <si>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</si>
  <si>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</si>
  <si>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</si>
  <si>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</si>
  <si>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</si>
  <si>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</si>
  <si>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</si>
  <si>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</si>
  <si>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</si>
  <si>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</si>
  <si>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</si>
  <si>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</si>
  <si>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</si>
  <si>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</si>
  <si>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</si>
  <si>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</si>
  <si>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</si>
  <si>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</si>
  <si>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</si>
  <si>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</si>
  <si>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</si>
  <si>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</si>
  <si>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</si>
  <si>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</si>
  <si>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</si>
  <si>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</si>
  <si>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</si>
  <si>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</si>
  <si>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</si>
  <si>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</si>
  <si>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</si>
  <si>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</si>
  <si>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</si>
  <si>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</si>
  <si>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</si>
  <si>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</si>
  <si>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</si>
  <si>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</si>
  <si>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</si>
  <si>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</si>
  <si>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</si>
  <si>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</si>
  <si>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</si>
  <si>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</si>
  <si>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</si>
  <si>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</si>
  <si>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</si>
  <si>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</si>
  <si>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</si>
  <si>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</si>
  <si>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</si>
  <si>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</si>
  <si>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</si>
  <si>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</si>
  <si>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</si>
  <si>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</si>
  <si>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</si>
  <si>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</si>
  <si>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</si>
  <si>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</si>
  <si>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</si>
  <si>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</si>
  <si>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</si>
  <si>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</si>
  <si>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</si>
  <si>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</si>
  <si>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</si>
  <si>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</si>
  <si>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</si>
  <si>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</si>
  <si>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</si>
  <si>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</si>
  <si>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</si>
  <si>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</si>
  <si>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</si>
  <si>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</si>
  <si>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</si>
  <si>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</si>
  <si>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</si>
  <si>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</si>
  <si>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</si>
  <si>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</si>
  <si>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</si>
  <si>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</si>
  <si>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</si>
  <si>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</si>
  <si>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</si>
  <si>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</si>
  <si>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</si>
  <si>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</si>
  <si>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</si>
  <si>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</si>
  <si>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</si>
  <si>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</si>
  <si>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</si>
  <si>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</si>
  <si>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</si>
  <si>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</si>
  <si>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</si>
  <si>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</si>
  <si>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</si>
  <si>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</si>
  <si>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</si>
  <si>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</si>
  <si>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</si>
  <si>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</si>
  <si>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</si>
  <si>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</si>
  <si>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</si>
  <si>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</si>
  <si>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</si>
  <si>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</si>
  <si>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</si>
  <si>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</si>
  <si>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</si>
  <si>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</si>
  <si>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</si>
  <si>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</si>
  <si>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</si>
  <si>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</si>
  <si>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</si>
  <si>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</si>
  <si>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</si>
  <si>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</si>
  <si>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</si>
  <si>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</si>
  <si>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</si>
  <si>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</si>
  <si>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</si>
  <si>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</si>
  <si>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</si>
  <si>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</si>
  <si>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</si>
  <si>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</si>
  <si>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</si>
  <si>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</si>
  <si>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</si>
  <si>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</si>
  <si>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</si>
  <si>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</si>
  <si>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</si>
  <si>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</si>
  <si>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</si>
  <si>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</si>
  <si>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</si>
  <si>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</si>
  <si>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</si>
  <si>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</si>
  <si>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</si>
  <si>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</si>
  <si>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</si>
  <si>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</si>
  <si>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</si>
  <si>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</si>
  <si>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</si>
  <si>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</si>
  <si>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</si>
  <si>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</si>
  <si>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</si>
  <si>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</si>
  <si>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</si>
  <si>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</si>
  <si>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</si>
  <si>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</si>
  <si>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</si>
  <si>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</si>
  <si>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</si>
  <si>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</si>
  <si>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</si>
  <si>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</si>
  <si>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</si>
  <si>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</si>
  <si>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</si>
  <si>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</si>
  <si>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</si>
  <si>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</si>
  <si>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</si>
  <si>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</si>
  <si>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</si>
  <si>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</si>
  <si>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</si>
  <si>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</si>
  <si>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</si>
  <si>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</si>
  <si>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</si>
  <si>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</si>
  <si>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</si>
  <si>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</si>
  <si>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</si>
  <si>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</si>
  <si>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</si>
  <si>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</si>
  <si>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</si>
  <si>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</si>
  <si>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</si>
  <si>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</si>
  <si>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</si>
  <si>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</si>
  <si>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</si>
  <si>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</si>
  <si>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</si>
  <si>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</si>
  <si>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</si>
  <si>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</si>
  <si>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</si>
  <si>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</si>
  <si>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</si>
  <si>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</si>
  <si>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</si>
  <si>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</si>
  <si>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</si>
  <si>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</si>
  <si>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</si>
  <si>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</si>
  <si>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</si>
  <si>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</si>
  <si>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</si>
  <si>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</si>
  <si>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</si>
  <si>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</si>
  <si>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</si>
  <si>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</si>
  <si>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</si>
  <si>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</si>
  <si>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</si>
  <si>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</si>
  <si>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</si>
  <si>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</si>
  <si>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</si>
  <si>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</si>
  <si>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</si>
  <si>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</si>
  <si>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</si>
  <si>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</si>
  <si>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</si>
  <si>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</si>
  <si>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</si>
  <si>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</si>
  <si>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</si>
  <si>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</si>
  <si>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</si>
  <si>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</si>
  <si>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</si>
  <si>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</si>
  <si>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</si>
  <si>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</si>
  <si>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</si>
  <si>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</si>
  <si>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</si>
  <si>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</si>
  <si>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</si>
  <si>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</si>
  <si>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</si>
  <si>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</si>
  <si>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</si>
  <si>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</si>
  <si>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</si>
  <si>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</si>
  <si>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</si>
  <si>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</si>
  <si>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</si>
  <si>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</si>
  <si>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</si>
  <si>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</si>
  <si>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</si>
  <si>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</si>
  <si>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</si>
  <si>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</si>
  <si>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</si>
  <si>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</si>
  <si>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</si>
  <si>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</si>
  <si>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</si>
  <si>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</si>
  <si>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</si>
  <si>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</si>
  <si>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</si>
  <si>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</si>
  <si>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</si>
  <si>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</si>
  <si>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</si>
  <si>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</si>
  <si>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</si>
  <si>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</si>
  <si>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</si>
  <si>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</si>
  <si>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</si>
  <si>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</si>
  <si>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</si>
  <si>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</si>
  <si>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</si>
  <si>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</si>
  <si>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</si>
  <si>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</si>
  <si>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</si>
  <si>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</si>
  <si>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</si>
  <si>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</si>
  <si>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</si>
  <si>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</si>
  <si>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</si>
  <si>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</si>
  <si>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</si>
  <si>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</si>
  <si>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</si>
  <si>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</si>
  <si>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</si>
  <si>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</si>
  <si>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</si>
  <si>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</si>
  <si>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</si>
  <si>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</si>
  <si>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</si>
  <si>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</si>
  <si>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</si>
  <si>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</si>
  <si>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</si>
  <si>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</si>
  <si>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</si>
  <si>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</si>
  <si>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</si>
  <si>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</si>
  <si>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</si>
  <si>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</si>
  <si>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</si>
  <si>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</si>
  <si>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</si>
  <si>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</si>
  <si>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</si>
  <si>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</si>
  <si>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</si>
  <si>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</si>
  <si>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</si>
  <si>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</si>
  <si>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</si>
  <si>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</si>
  <si>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</si>
  <si>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</si>
  <si>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</si>
  <si>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</si>
  <si>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</si>
  <si>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</si>
  <si>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</si>
  <si>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</si>
  <si>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</si>
  <si>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</si>
  <si>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</si>
  <si>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</si>
  <si>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</si>
  <si>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</si>
  <si>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</si>
  <si>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</si>
  <si>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</si>
  <si>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</si>
  <si>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</si>
  <si>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</si>
  <si>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</si>
  <si>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</si>
  <si>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</si>
  <si>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</si>
  <si>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</si>
  <si>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</si>
  <si>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</si>
  <si>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</si>
  <si>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</si>
  <si>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</si>
  <si>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</si>
  <si>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</si>
  <si>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</si>
  <si>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</si>
  <si>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</si>
  <si>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</si>
  <si>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</si>
  <si>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</si>
  <si>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</si>
  <si>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</si>
  <si>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</si>
  <si>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</si>
  <si>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</si>
  <si>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</si>
  <si>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</si>
  <si>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</si>
  <si>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</si>
  <si>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</si>
  <si>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</si>
  <si>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</si>
  <si>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</si>
  <si>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</si>
  <si>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</si>
  <si>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</si>
  <si>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</si>
  <si>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</si>
  <si>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</si>
  <si>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</si>
  <si>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</si>
  <si>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</si>
  <si>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</si>
  <si>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</si>
  <si>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</si>
  <si>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</si>
  <si>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</si>
  <si>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</si>
  <si>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</si>
  <si>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</si>
  <si>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</si>
  <si>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</si>
  <si>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</si>
  <si>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</si>
  <si>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</si>
  <si>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</si>
  <si>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</si>
  <si>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</si>
  <si>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</si>
  <si>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</si>
  <si>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</si>
  <si>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</si>
  <si>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</si>
  <si>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</si>
  <si>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</si>
  <si>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</si>
  <si>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</si>
  <si>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</si>
  <si>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</si>
  <si>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</si>
  <si>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</si>
  <si>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</si>
  <si>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</si>
  <si>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</si>
  <si>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</si>
  <si>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</si>
  <si>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</si>
  <si>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</si>
  <si>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</si>
  <si>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</si>
  <si>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</si>
  <si>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</si>
  <si>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</si>
  <si>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</si>
  <si>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</si>
  <si>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</si>
  <si>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</si>
  <si>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</si>
  <si>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</si>
  <si>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</si>
  <si>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</si>
  <si>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</si>
  <si>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</si>
  <si>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</si>
  <si>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</si>
  <si>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</si>
  <si>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</si>
  <si>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</si>
  <si>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</si>
  <si>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</si>
  <si>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</si>
  <si>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</si>
  <si>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</si>
  <si>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</si>
  <si>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</si>
  <si>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</si>
  <si>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</si>
  <si>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</si>
  <si>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</si>
  <si>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</si>
  <si>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</si>
  <si>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</si>
  <si>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</si>
  <si>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</si>
  <si>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</si>
  <si>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</si>
  <si>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</si>
  <si>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</si>
  <si>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</si>
  <si>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</si>
  <si>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</si>
  <si>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</si>
  <si>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</si>
  <si>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</si>
  <si>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</si>
  <si>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</si>
  <si>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</si>
  <si>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</si>
  <si>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</si>
  <si>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</si>
  <si>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</si>
  <si>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</si>
  <si>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</si>
  <si>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</si>
  <si>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</si>
  <si>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</si>
  <si>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</si>
  <si>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</si>
  <si>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</si>
  <si>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</si>
  <si>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</si>
  <si>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</si>
  <si>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</si>
  <si>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</si>
  <si>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</si>
  <si>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</si>
  <si>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</si>
  <si>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</si>
  <si>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</si>
  <si>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</si>
  <si>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</si>
  <si>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</si>
  <si>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</si>
  <si>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</si>
  <si>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</si>
  <si>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</si>
  <si>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</si>
  <si>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</si>
  <si>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</si>
  <si>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</si>
  <si>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</si>
  <si>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</si>
  <si>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</si>
  <si>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</si>
  <si>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</si>
  <si>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</si>
  <si>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</si>
  <si>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</si>
  <si>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</si>
  <si>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</si>
  <si>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</si>
  <si>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</si>
  <si>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</si>
  <si>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</si>
  <si>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</si>
  <si>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</si>
  <si>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</si>
  <si>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</si>
  <si>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</si>
  <si>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</si>
  <si>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</si>
  <si>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</si>
  <si>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</si>
  <si>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</si>
  <si>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</si>
  <si>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</si>
  <si>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</si>
  <si>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</si>
  <si>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</si>
  <si>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</si>
  <si>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</si>
  <si>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</si>
  <si>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</si>
  <si>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</si>
  <si>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</si>
  <si>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</si>
  <si>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</si>
  <si>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</si>
  <si>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</si>
  <si>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</si>
  <si>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</si>
  <si>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</si>
  <si>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</si>
  <si>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</si>
  <si>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</si>
  <si>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</si>
  <si>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</si>
  <si>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</si>
  <si>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</si>
  <si>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</si>
  <si>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</si>
  <si>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</si>
  <si>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</si>
  <si>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</si>
  <si>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</si>
  <si>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</si>
  <si>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</si>
  <si>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</si>
  <si>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</si>
  <si>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</si>
  <si>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</si>
  <si>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</si>
  <si>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</si>
  <si>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</si>
  <si>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</si>
  <si>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</si>
  <si>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</si>
  <si>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</si>
  <si>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</si>
  <si>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</si>
  <si>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</si>
  <si>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</si>
  <si>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</si>
  <si>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</si>
  <si>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</si>
  <si>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</si>
  <si>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</si>
  <si>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</si>
  <si>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</si>
  <si>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</si>
  <si>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</si>
  <si>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</si>
  <si>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</si>
  <si>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</si>
  <si>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</si>
  <si>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</si>
  <si>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</si>
  <si>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</si>
  <si>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</si>
  <si>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</si>
  <si>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</si>
  <si>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</si>
  <si>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</si>
  <si>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</si>
  <si>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</si>
  <si>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</si>
  <si>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</si>
  <si>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</si>
  <si>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</si>
  <si>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</si>
  <si>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</si>
  <si>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</si>
  <si>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</si>
  <si>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</si>
  <si>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</si>
  <si>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</si>
  <si>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</si>
  <si>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</si>
  <si>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</si>
  <si>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</si>
  <si>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</si>
  <si>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</si>
  <si>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</si>
  <si>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</si>
  <si>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</si>
  <si>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</si>
  <si>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</si>
  <si>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</si>
  <si>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</si>
  <si>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</si>
  <si>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</si>
  <si>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</si>
  <si>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</si>
  <si>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</si>
  <si>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</si>
  <si>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</si>
  <si>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</si>
  <si>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</si>
  <si>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</si>
  <si>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</si>
  <si>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</si>
  <si>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</si>
  <si>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</si>
  <si>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</si>
  <si>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</si>
  <si>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</si>
  <si>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</si>
  <si>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</si>
  <si>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</si>
  <si>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</si>
  <si>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</si>
  <si>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</si>
  <si>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</si>
  <si>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</si>
  <si>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</si>
  <si>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</si>
  <si>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</si>
  <si>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</si>
  <si>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</si>
  <si>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</si>
  <si>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</si>
  <si>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</si>
  <si>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</si>
  <si>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</si>
  <si>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</si>
  <si>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</si>
  <si>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</si>
  <si>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</si>
  <si>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</si>
  <si>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</si>
  <si>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</si>
  <si>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</si>
  <si>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</si>
  <si>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</si>
  <si>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</si>
  <si>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</si>
  <si>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</si>
  <si>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</si>
  <si>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</si>
  <si>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</si>
  <si>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</si>
  <si>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</si>
  <si>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</si>
  <si>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</si>
  <si>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</si>
  <si>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</si>
  <si>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</si>
  <si>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</si>
  <si>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</si>
  <si>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</si>
  <si>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</si>
  <si>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</si>
  <si>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</si>
  <si>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</si>
  <si>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</si>
  <si>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</si>
  <si>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</si>
  <si>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</si>
  <si>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</si>
  <si>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</si>
  <si>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</si>
  <si>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</si>
  <si>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</si>
  <si>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</si>
  <si>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</si>
  <si>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</si>
  <si>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</si>
  <si>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</si>
  <si>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</si>
  <si>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</si>
  <si>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</si>
  <si>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</si>
  <si>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</si>
  <si>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</si>
  <si>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</si>
  <si>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</si>
  <si>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</si>
  <si>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</si>
  <si>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</si>
  <si>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</si>
  <si>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</si>
  <si>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</si>
  <si>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</si>
  <si>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</si>
  <si>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</si>
  <si>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</si>
  <si>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</si>
  <si>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</si>
  <si>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</si>
  <si>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</si>
  <si>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</si>
  <si>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</si>
  <si>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</si>
  <si>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</si>
  <si>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</si>
  <si>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</si>
  <si>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</si>
  <si>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</si>
  <si>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</si>
  <si>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</si>
  <si>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</si>
  <si>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</si>
  <si>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</si>
  <si>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</si>
  <si>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</si>
  <si>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</si>
  <si>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</si>
  <si>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</si>
  <si>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</si>
  <si>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</si>
  <si>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</si>
  <si>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</si>
  <si>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</si>
  <si>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</si>
  <si>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</si>
  <si>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</si>
  <si>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</si>
  <si>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</si>
  <si>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</si>
  <si>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</si>
  <si>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</si>
  <si>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</si>
  <si>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</si>
  <si>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</si>
  <si>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</si>
  <si>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</si>
  <si>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</si>
  <si>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</si>
  <si>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</si>
  <si>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</si>
  <si>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</si>
  <si>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</si>
  <si>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</si>
  <si>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</si>
  <si>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</si>
  <si>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</si>
  <si>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</si>
  <si>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</si>
  <si>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</si>
  <si>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</si>
  <si>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</si>
  <si>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</si>
  <si>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</si>
  <si>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</si>
  <si>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</si>
  <si>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</si>
  <si>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</si>
  <si>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</si>
  <si>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</si>
  <si>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</si>
  <si>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</si>
  <si>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</si>
  <si>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</si>
  <si>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</si>
  <si>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</si>
  <si>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</si>
  <si>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</si>
  <si>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</si>
  <si>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</si>
  <si>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</si>
  <si>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</si>
  <si>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</si>
  <si>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</si>
  <si>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</si>
  <si>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</si>
  <si>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</si>
  <si>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</si>
  <si>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</si>
  <si>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</si>
  <si>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</si>
  <si>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</si>
  <si>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</si>
  <si>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</si>
  <si>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</si>
  <si>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</si>
  <si>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</si>
  <si>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</si>
  <si>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</si>
  <si>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</si>
  <si>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</si>
  <si>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</si>
  <si>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</si>
  <si>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</si>
  <si>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</si>
  <si>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</si>
  <si>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</si>
  <si>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</si>
  <si>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</si>
  <si>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</si>
  <si>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</si>
  <si>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</si>
  <si>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</si>
  <si>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</si>
  <si>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</si>
  <si>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</si>
  <si>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</si>
  <si>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</si>
  <si>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</si>
  <si>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</si>
  <si>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</si>
  <si>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</si>
  <si>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</si>
  <si>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</si>
  <si>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</si>
  <si>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</si>
  <si>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</si>
  <si>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</si>
  <si>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</si>
  <si>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</si>
  <si>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</si>
  <si>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</si>
  <si>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</si>
  <si>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</si>
  <si>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</si>
  <si>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</si>
  <si>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</si>
  <si>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</si>
  <si>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</si>
  <si>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</si>
  <si>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</si>
  <si>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</si>
  <si>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</si>
  <si>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</si>
  <si>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</si>
  <si>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</si>
  <si>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</si>
  <si>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</si>
  <si>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</si>
  <si>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</si>
  <si>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</si>
  <si>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</si>
  <si>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</si>
  <si>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</si>
  <si>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</si>
  <si>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</si>
  <si>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</si>
  <si>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</si>
  <si>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</si>
  <si>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</si>
  <si>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</si>
  <si>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</si>
  <si>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</si>
  <si>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</si>
  <si>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</si>
  <si>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</si>
  <si>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</si>
  <si>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</si>
  <si>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</si>
  <si>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</si>
  <si>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</si>
  <si>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</si>
  <si>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</si>
  <si>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</si>
  <si>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</si>
  <si>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</si>
  <si>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</si>
  <si>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</si>
  <si>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</si>
  <si>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</si>
  <si>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</si>
  <si>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</si>
  <si>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</si>
  <si>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</si>
  <si>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</si>
  <si>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</si>
  <si>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</si>
  <si>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</si>
  <si>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</si>
  <si>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</si>
  <si>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</si>
  <si>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</si>
  <si>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</si>
  <si>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</si>
  <si>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</si>
  <si>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</si>
  <si>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</si>
  <si>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</si>
  <si>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</si>
  <si>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</si>
  <si>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</si>
  <si>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</si>
  <si>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</si>
  <si>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</si>
  <si>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</si>
  <si>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</si>
  <si>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</si>
  <si>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</si>
  <si>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</si>
  <si>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</si>
  <si>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</si>
  <si>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</si>
  <si>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</si>
  <si>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</si>
  <si>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</si>
  <si>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</si>
  <si>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</si>
  <si>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</si>
  <si>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</si>
  <si>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</si>
  <si>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</si>
  <si>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</si>
  <si>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</si>
  <si>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</si>
  <si>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</si>
  <si>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</si>
  <si>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</si>
  <si>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</si>
  <si>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</si>
  <si>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</si>
  <si>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</si>
  <si>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</si>
  <si>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</si>
  <si>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</si>
  <si>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</si>
  <si>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</si>
  <si>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</si>
  <si>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</si>
  <si>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</si>
  <si>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</si>
  <si>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</si>
  <si>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</si>
  <si>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</si>
  <si>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</si>
  <si>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</si>
  <si>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</si>
  <si>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</si>
  <si>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</si>
  <si>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</si>
  <si>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</si>
  <si>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</si>
  <si>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</si>
  <si>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</si>
  <si>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</si>
  <si>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</si>
  <si>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</si>
  <si>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</si>
  <si>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</si>
  <si>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</si>
  <si>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</si>
  <si>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</si>
  <si>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</si>
  <si>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</si>
  <si>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</si>
  <si>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</si>
  <si>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</si>
  <si>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</si>
  <si>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</si>
  <si>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</si>
  <si>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</si>
  <si>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</si>
  <si>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</si>
  <si>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</si>
  <si>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</si>
  <si>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</si>
  <si>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</si>
  <si>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</si>
  <si>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</si>
  <si>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</si>
  <si>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</si>
  <si>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</si>
  <si>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</si>
  <si>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</si>
  <si>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</si>
  <si>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</si>
  <si>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</si>
  <si>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</si>
  <si>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</si>
  <si>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</si>
  <si>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</si>
  <si>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</si>
  <si>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</si>
  <si>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</si>
  <si>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</si>
  <si>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</si>
  <si>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</si>
  <si>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</si>
  <si>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</si>
  <si>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</si>
  <si>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</si>
  <si>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</si>
  <si>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</si>
  <si>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</si>
  <si>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</si>
  <si>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</si>
  <si>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</si>
  <si>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</si>
  <si>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</si>
  <si>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</si>
  <si>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</si>
  <si>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</si>
  <si>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</si>
  <si>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</si>
  <si>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</si>
  <si>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</si>
  <si>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</si>
  <si>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</si>
  <si>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</si>
  <si>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</si>
  <si>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</si>
  <si>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</si>
  <si>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</si>
  <si>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</si>
  <si>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</si>
  <si>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</si>
  <si>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</si>
  <si>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</si>
  <si>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</si>
  <si>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</si>
  <si>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</si>
  <si>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</si>
  <si>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</si>
  <si>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</si>
  <si>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</si>
  <si>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</si>
  <si>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</si>
  <si>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</si>
  <si>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</si>
  <si>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</si>
  <si>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</si>
  <si>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</si>
  <si>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</si>
  <si>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</si>
  <si>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</si>
  <si>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</si>
  <si>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</si>
  <si>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</si>
  <si>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</si>
  <si>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</si>
  <si>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</si>
  <si>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</si>
  <si>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</si>
  <si>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</si>
  <si>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</si>
  <si>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</si>
  <si>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</si>
  <si>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</si>
  <si>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</si>
  <si>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</si>
  <si>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</si>
  <si>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</si>
  <si>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</si>
  <si>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</si>
  <si>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</si>
  <si>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</si>
  <si>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</si>
  <si>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</si>
  <si>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</si>
  <si>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</si>
  <si>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</si>
  <si>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</si>
  <si>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</si>
  <si>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</si>
  <si>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</si>
  <si>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</si>
  <si>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</si>
  <si>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</si>
  <si>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</si>
  <si>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</si>
  <si>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</si>
  <si>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</si>
  <si>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</si>
  <si>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</si>
  <si>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</si>
  <si>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</si>
  <si>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</si>
  <si>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</si>
  <si>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</si>
  <si>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</si>
  <si>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</si>
  <si>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</si>
  <si>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</si>
  <si>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</si>
  <si>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</si>
  <si>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</si>
  <si>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</si>
  <si>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</si>
  <si>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</si>
  <si>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</si>
  <si>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</si>
  <si>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</si>
  <si>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</si>
  <si>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</si>
  <si>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</si>
  <si>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</si>
  <si>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</si>
  <si>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</si>
  <si>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</si>
  <si>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</si>
  <si>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</si>
  <si>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</si>
  <si>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</si>
  <si>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</si>
  <si>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</si>
  <si>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</si>
  <si>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</si>
  <si>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</si>
  <si>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</si>
  <si>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</si>
  <si>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</si>
  <si>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</si>
  <si>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</si>
  <si>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</si>
  <si>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</si>
  <si>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</si>
  <si>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</si>
  <si>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</si>
  <si>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</si>
  <si>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</si>
  <si>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</si>
  <si>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</si>
  <si>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</si>
  <si>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</si>
  <si>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</si>
  <si>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</si>
  <si>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</si>
  <si>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</si>
  <si>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</si>
  <si>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</si>
  <si>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</si>
  <si>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</si>
  <si>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</si>
  <si>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</si>
  <si>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</si>
  <si>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</si>
  <si>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</si>
  <si>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</si>
  <si>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</si>
  <si>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</si>
  <si>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</si>
  <si>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</si>
  <si>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</si>
  <si>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</si>
  <si>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</si>
  <si>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</si>
  <si>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</si>
  <si>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</si>
  <si>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</si>
  <si>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</si>
  <si>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</si>
  <si>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</si>
  <si>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</si>
  <si>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</si>
  <si>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</si>
  <si>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</si>
  <si>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</si>
  <si>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</si>
  <si>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</si>
  <si>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</si>
  <si>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</si>
  <si>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</si>
  <si>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</si>
  <si>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</si>
  <si>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</si>
  <si>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</si>
  <si>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</si>
  <si>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</si>
  <si>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</si>
  <si>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</si>
  <si>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</si>
  <si>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</si>
  <si>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</si>
  <si>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</si>
  <si>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</si>
  <si>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</si>
  <si>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</si>
  <si>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</si>
  <si>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</si>
  <si>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</si>
  <si>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</si>
  <si>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</si>
  <si>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</si>
  <si>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</si>
  <si>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</si>
  <si>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</si>
  <si>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</si>
  <si>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</si>
  <si>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</si>
  <si>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</si>
  <si>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</si>
  <si>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</si>
  <si>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</si>
  <si>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</si>
  <si>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</si>
  <si>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</si>
  <si>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</si>
  <si>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</si>
  <si>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</si>
  <si>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</si>
  <si>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</si>
  <si>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</si>
  <si>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</si>
  <si>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</si>
  <si>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</si>
  <si>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</si>
  <si>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</si>
  <si>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</si>
  <si>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</si>
  <si>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</si>
  <si>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</si>
  <si>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</si>
  <si>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</si>
  <si>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</si>
  <si>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</si>
  <si>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</si>
  <si>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</si>
  <si>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</si>
  <si>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</si>
  <si>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</si>
  <si>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</si>
  <si>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</si>
  <si>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</si>
  <si>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</si>
  <si>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</si>
  <si>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</si>
  <si>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</si>
  <si>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</si>
  <si>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</si>
  <si>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</si>
  <si>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</si>
  <si>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</si>
  <si>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</si>
  <si>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</si>
  <si>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</si>
  <si>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</si>
  <si>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</si>
  <si>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</si>
  <si>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</si>
  <si>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</si>
  <si>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</si>
  <si>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</si>
  <si>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</si>
  <si>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</si>
  <si>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</si>
  <si>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</si>
  <si>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</si>
  <si>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</si>
  <si>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</si>
  <si>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</si>
  <si>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</si>
  <si>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</si>
  <si>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</si>
  <si>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</si>
  <si>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</si>
  <si>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</si>
  <si>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</si>
  <si>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</si>
  <si>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</si>
  <si>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</si>
  <si>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</si>
  <si>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</si>
  <si>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</si>
  <si>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</si>
  <si>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</si>
  <si>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</si>
  <si>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</si>
  <si>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</si>
  <si>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</si>
  <si>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</si>
  <si>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</si>
  <si>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</si>
  <si>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</si>
  <si>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</si>
  <si>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</si>
  <si>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</si>
  <si>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</si>
  <si>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</si>
  <si>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</si>
  <si>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</si>
  <si>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</si>
  <si>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</si>
  <si>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</si>
  <si>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</si>
  <si>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</si>
  <si>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</si>
  <si>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</si>
  <si>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</si>
  <si>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</si>
  <si>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</si>
  <si>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</si>
  <si>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</si>
  <si>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</si>
  <si>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</si>
  <si>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</si>
  <si>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</si>
  <si>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</si>
  <si>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</si>
  <si>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</si>
  <si>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</si>
  <si>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</si>
  <si>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</si>
  <si>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</si>
  <si>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</si>
  <si>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</si>
  <si>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</si>
  <si>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</si>
  <si>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</si>
  <si>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</si>
  <si>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</si>
  <si>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</si>
  <si>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</si>
  <si>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</si>
  <si>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</si>
  <si>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</si>
  <si>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</si>
  <si>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</si>
  <si>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</si>
  <si>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</si>
  <si>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</si>
  <si>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</si>
  <si>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</si>
  <si>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</si>
  <si>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</si>
  <si>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</si>
  <si>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</si>
  <si>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</si>
  <si>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</si>
  <si>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</si>
  <si>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</si>
  <si>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</si>
  <si>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</si>
  <si>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</si>
  <si>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</si>
  <si>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</si>
  <si>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</si>
  <si>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</si>
  <si>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</si>
  <si>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</si>
  <si>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</si>
  <si>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</si>
  <si>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</si>
  <si>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</si>
  <si>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</si>
  <si>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</si>
  <si>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</si>
  <si>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</si>
  <si>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</si>
  <si>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</si>
  <si>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</si>
  <si>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</si>
  <si>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</si>
  <si>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</si>
  <si>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</si>
  <si>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</si>
  <si>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</si>
  <si>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</si>
  <si>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</si>
  <si>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</si>
  <si>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</si>
  <si>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</si>
  <si>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</si>
  <si>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</si>
  <si>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</si>
  <si>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</si>
  <si>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</si>
  <si>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</si>
  <si>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</si>
  <si>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</si>
  <si>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</si>
  <si>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</si>
  <si>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</si>
  <si>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</si>
  <si>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</si>
  <si>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</si>
  <si>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</si>
  <si>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</si>
  <si>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</si>
  <si>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</si>
  <si>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</si>
  <si>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</si>
  <si>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</si>
  <si>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</si>
  <si>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</si>
  <si>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</si>
  <si>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</si>
  <si>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</si>
  <si>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</si>
  <si>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</si>
  <si>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</si>
  <si>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</si>
  <si>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</si>
  <si>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</si>
  <si>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</si>
  <si>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</si>
  <si>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</si>
  <si>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</si>
  <si>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</si>
  <si>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</si>
  <si>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</si>
  <si>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</si>
  <si>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</si>
  <si>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</si>
  <si>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</si>
  <si>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</si>
  <si>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</si>
  <si>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</si>
  <si>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</si>
  <si>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</si>
  <si>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</si>
  <si>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</si>
  <si>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</si>
  <si>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</si>
  <si>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</si>
  <si>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</si>
  <si>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</si>
  <si>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</si>
  <si>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</si>
  <si>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</si>
  <si>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</si>
  <si>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</si>
  <si>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</si>
  <si>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</si>
  <si>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</si>
  <si>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</si>
  <si>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</si>
  <si>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</si>
  <si>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</si>
  <si>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</si>
  <si>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</si>
  <si>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</si>
  <si>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</si>
  <si>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</si>
  <si>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</si>
  <si>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</si>
  <si>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</si>
  <si>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</si>
  <si>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</si>
  <si>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</si>
  <si>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</si>
  <si>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</si>
  <si>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</si>
  <si>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</si>
  <si>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</si>
  <si>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</si>
  <si>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</si>
  <si>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</si>
  <si>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</si>
  <si>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</si>
  <si>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</si>
  <si>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</si>
  <si>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</si>
  <si>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</si>
  <si>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</si>
  <si>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</si>
  <si>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</si>
  <si>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</si>
  <si>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</si>
  <si>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</si>
  <si>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</si>
  <si>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</si>
  <si>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</si>
  <si>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</si>
  <si>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</si>
  <si>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</si>
  <si>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</si>
  <si>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</si>
  <si>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</si>
  <si>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</si>
  <si>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</si>
  <si>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</si>
  <si>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</si>
  <si>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</si>
  <si>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</si>
  <si>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</si>
  <si>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</si>
  <si>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</si>
  <si>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</si>
  <si>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</si>
  <si>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</si>
  <si>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</si>
  <si>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</si>
  <si>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</si>
  <si>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</si>
  <si>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</si>
  <si>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</si>
  <si>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</si>
  <si>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</si>
  <si>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</si>
  <si>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</si>
  <si>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</si>
  <si>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</si>
  <si>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</si>
  <si>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</si>
  <si>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</si>
  <si>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</si>
  <si>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</si>
  <si>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</si>
  <si>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</si>
  <si>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</si>
  <si>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</si>
  <si>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</si>
  <si>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</si>
  <si>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</si>
  <si>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</si>
  <si>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</si>
  <si>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</si>
  <si>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</si>
  <si>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</si>
  <si>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</si>
  <si>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</si>
  <si>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</si>
  <si>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</si>
  <si>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</si>
  <si>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</si>
  <si>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</si>
  <si>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</si>
  <si>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</si>
  <si>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</si>
  <si>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</si>
  <si>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</si>
  <si>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</si>
  <si>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</si>
  <si>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</si>
  <si>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</si>
  <si>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</si>
  <si>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</si>
  <si>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</si>
  <si>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</si>
  <si>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</si>
  <si>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</si>
  <si>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</si>
  <si>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</si>
  <si>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</si>
  <si>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</si>
  <si>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</si>
  <si>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</si>
  <si>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</si>
  <si>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</si>
  <si>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</si>
  <si>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</si>
  <si>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</si>
  <si>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</si>
  <si>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</si>
  <si>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</si>
  <si>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</si>
  <si>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</si>
  <si>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</si>
  <si>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</si>
  <si>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</si>
  <si>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</si>
  <si>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</si>
  <si>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</si>
  <si>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</si>
  <si>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</si>
  <si>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</si>
  <si>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</si>
  <si>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</si>
  <si>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</si>
  <si>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</si>
  <si>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</si>
  <si>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</si>
  <si>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</si>
  <si>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</si>
  <si>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</si>
  <si>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</si>
  <si>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</si>
  <si>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</si>
  <si>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</si>
  <si>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</si>
  <si>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</si>
  <si>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</si>
  <si>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</si>
  <si>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</si>
  <si>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</si>
  <si>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</si>
  <si>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</si>
  <si>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</si>
  <si>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</si>
  <si>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</si>
  <si>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</si>
  <si>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</si>
  <si>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</si>
  <si>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</si>
  <si>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</si>
  <si>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</si>
  <si>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</si>
  <si>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</si>
  <si>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</si>
  <si>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</si>
  <si>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</si>
  <si>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</si>
  <si>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</si>
  <si>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</si>
  <si>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</si>
  <si>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</si>
  <si>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</si>
  <si>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</si>
  <si>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</si>
  <si>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</si>
  <si>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</si>
  <si>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</si>
  <si>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</si>
  <si>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</si>
  <si>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</si>
  <si>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</si>
  <si>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</si>
  <si>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</si>
  <si>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</si>
  <si>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</si>
  <si>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</si>
  <si>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</si>
  <si>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</si>
  <si>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</si>
  <si>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</si>
  <si>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</si>
  <si>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</si>
  <si>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</si>
  <si>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</si>
  <si>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</si>
  <si>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</si>
  <si>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</si>
  <si>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</si>
  <si>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</si>
  <si>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</si>
  <si>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</si>
  <si>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</si>
  <si>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</si>
  <si>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</si>
  <si>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</si>
  <si>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</si>
  <si>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</si>
  <si>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</si>
  <si>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</si>
  <si>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</si>
  <si>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</si>
  <si>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</si>
  <si>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</si>
  <si>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</si>
  <si>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</si>
  <si>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</si>
  <si>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</si>
  <si>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</si>
  <si>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</si>
  <si>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</si>
  <si>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</si>
  <si>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</si>
  <si>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</si>
  <si>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</si>
  <si>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</si>
  <si>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</si>
  <si>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</si>
  <si>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</si>
  <si>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</si>
  <si>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</si>
  <si>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</si>
  <si>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</si>
  <si>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</si>
  <si>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</si>
  <si>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</si>
  <si>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</si>
  <si>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</si>
  <si>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</si>
  <si>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</si>
  <si>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</si>
  <si>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</si>
  <si>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</si>
  <si>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</si>
  <si>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</si>
  <si>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</si>
  <si>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</si>
  <si>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</si>
  <si>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</si>
  <si>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</si>
  <si>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</si>
  <si>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</si>
  <si>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</si>
  <si>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</si>
  <si>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</si>
  <si>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</si>
  <si>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</si>
  <si>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</si>
  <si>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</si>
  <si>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</si>
  <si>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</si>
  <si>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</si>
  <si>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</si>
  <si>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</si>
  <si>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</si>
  <si>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</si>
  <si>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</si>
  <si>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</si>
  <si>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</si>
  <si>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</si>
  <si>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</si>
  <si>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</si>
  <si>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</si>
  <si>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</si>
  <si>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</si>
  <si>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</si>
  <si>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</si>
  <si>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</si>
  <si>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</si>
  <si>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</si>
  <si>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</si>
  <si>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</si>
  <si>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</si>
  <si>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</si>
  <si>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</si>
  <si>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</si>
  <si>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</si>
  <si>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</si>
  <si>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</si>
  <si>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</si>
  <si>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</si>
  <si>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</si>
  <si>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</si>
  <si>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</si>
  <si>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</si>
  <si>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</si>
  <si>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</si>
  <si>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</si>
  <si>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</si>
  <si>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</si>
  <si>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</si>
  <si>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</si>
  <si>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</si>
  <si>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</si>
  <si>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</si>
  <si>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</si>
  <si>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</si>
  <si>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</si>
  <si>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</si>
  <si>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</si>
  <si>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</si>
  <si>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</si>
  <si>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</si>
  <si>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</si>
  <si>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</si>
  <si>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</si>
  <si>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</si>
  <si>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</si>
  <si>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</si>
  <si>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</si>
  <si>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</si>
  <si>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</si>
  <si>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</si>
  <si>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</si>
  <si>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</si>
  <si>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</si>
  <si>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</si>
  <si>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</si>
  <si>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</si>
  <si>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</si>
  <si>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</si>
  <si>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</si>
  <si>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</si>
  <si>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</si>
  <si>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</si>
  <si>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</si>
  <si>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</si>
  <si>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</si>
  <si>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</si>
  <si>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</si>
  <si>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</si>
  <si>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</si>
  <si>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</si>
  <si>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</si>
  <si>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</si>
  <si>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</si>
  <si>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</si>
  <si>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</si>
  <si>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</si>
  <si>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</si>
  <si>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</si>
  <si>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</si>
  <si>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</si>
  <si>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</si>
  <si>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</si>
  <si>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</si>
  <si>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</si>
  <si>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</si>
  <si>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</si>
  <si>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</si>
  <si>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</si>
  <si>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</si>
  <si>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</si>
  <si>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</si>
  <si>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</si>
  <si>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</si>
  <si>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</si>
  <si>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</si>
  <si>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</si>
  <si>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</si>
  <si>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</si>
  <si>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</si>
  <si>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</si>
  <si>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</si>
  <si>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</si>
  <si>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</si>
  <si>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</si>
  <si>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</si>
  <si>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</si>
  <si>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</si>
  <si>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</si>
  <si>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</si>
  <si>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</si>
  <si>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</si>
  <si>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</si>
  <si>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</si>
  <si>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</si>
  <si>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</si>
  <si>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</si>
  <si>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</si>
  <si>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</si>
  <si>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</si>
  <si>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</si>
  <si>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</si>
  <si>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</si>
  <si>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</si>
  <si>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</si>
  <si>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</si>
  <si>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</si>
  <si>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</si>
  <si>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</si>
  <si>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</si>
  <si>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</si>
  <si>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</si>
  <si>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</si>
  <si>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</si>
  <si>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</si>
  <si>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</si>
  <si>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</si>
  <si>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</si>
  <si>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</si>
  <si>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</si>
  <si>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</si>
  <si>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</si>
  <si>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</si>
  <si>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</si>
  <si>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</si>
  <si>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</si>
  <si>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</si>
  <si>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</si>
  <si>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</si>
  <si>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</si>
  <si>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</si>
  <si>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</si>
  <si>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</si>
  <si>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</si>
  <si>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</si>
  <si>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</si>
  <si>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</si>
  <si>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</si>
  <si>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</si>
  <si>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</si>
  <si>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</si>
  <si>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</si>
  <si>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</si>
  <si>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</si>
  <si>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</si>
  <si>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</si>
  <si>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</si>
  <si>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</si>
  <si>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</si>
  <si>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</si>
  <si>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</si>
  <si>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</si>
  <si>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</si>
  <si>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</si>
  <si>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</si>
  <si>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</si>
  <si>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</si>
  <si>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</si>
  <si>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</si>
  <si>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</si>
  <si>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</si>
  <si>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</si>
  <si>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</si>
  <si>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</si>
  <si>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</si>
  <si>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</si>
  <si>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</si>
  <si>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</si>
  <si>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</si>
  <si>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</si>
  <si>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</si>
  <si>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</si>
  <si>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</si>
  <si>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</si>
  <si>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</si>
  <si>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</si>
  <si>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</si>
  <si>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</si>
  <si>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</si>
  <si>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</si>
  <si>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</si>
  <si>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</si>
  <si>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</si>
  <si>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</si>
  <si>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</si>
  <si>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</si>
  <si>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</si>
  <si>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</si>
  <si>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</si>
  <si>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</si>
  <si>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</si>
  <si>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</si>
  <si>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</si>
  <si>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</si>
  <si>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</si>
  <si>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</si>
  <si>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</si>
  <si>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</si>
  <si>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</si>
  <si>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</si>
  <si>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</si>
  <si>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</si>
  <si>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</si>
  <si>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</si>
  <si>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</si>
  <si>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</si>
  <si>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</si>
  <si>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</si>
  <si>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</si>
  <si>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</si>
  <si>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</si>
  <si>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</si>
  <si>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</si>
  <si>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</si>
  <si>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</si>
  <si>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</si>
  <si>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</si>
  <si>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</si>
  <si>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</si>
  <si>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</si>
  <si>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</si>
  <si>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</si>
  <si>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</si>
  <si>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</si>
  <si>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</si>
  <si>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</si>
  <si>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</si>
  <si>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</si>
  <si>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</si>
  <si>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</si>
  <si>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</si>
  <si>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</si>
  <si>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</si>
  <si>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</si>
  <si>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</si>
  <si>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</si>
  <si>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</si>
  <si>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</si>
  <si>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</si>
  <si>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</si>
  <si>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</si>
  <si>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</si>
  <si>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</si>
  <si>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</si>
  <si>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</si>
  <si>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</si>
  <si>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</si>
  <si>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</si>
  <si>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</si>
  <si>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</si>
  <si>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</si>
  <si>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</si>
  <si>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</si>
  <si>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</si>
  <si>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</si>
  <si>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</si>
  <si>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</si>
  <si>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</si>
  <si>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</si>
  <si>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</si>
  <si>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</si>
  <si>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</si>
  <si>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</si>
  <si>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</si>
  <si>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</si>
  <si>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</si>
  <si>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</si>
  <si>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</si>
  <si>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</si>
  <si>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</si>
  <si>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</si>
  <si>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</si>
  <si>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</si>
  <si>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</si>
  <si>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</si>
  <si>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</si>
  <si>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</si>
  <si>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</si>
  <si>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</si>
  <si>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</si>
  <si>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</si>
  <si>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</si>
  <si>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</si>
  <si>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</si>
  <si>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</si>
  <si>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</si>
  <si>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</si>
  <si>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</si>
  <si>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</si>
  <si>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</si>
  <si>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</si>
  <si>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</si>
  <si>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</si>
  <si>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</si>
  <si>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</si>
  <si>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</si>
  <si>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</si>
  <si>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</si>
  <si>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</si>
  <si>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</si>
  <si>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</si>
  <si>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</si>
  <si>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</si>
  <si>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</si>
  <si>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</si>
  <si>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</si>
  <si>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</si>
  <si>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</si>
  <si>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</si>
  <si>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</si>
  <si>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</si>
  <si>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</si>
  <si>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</si>
  <si>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</si>
  <si>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</si>
  <si>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</si>
  <si>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</si>
  <si>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</si>
  <si>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</si>
  <si>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</si>
  <si>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</si>
  <si>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</si>
  <si>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</si>
  <si>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</si>
  <si>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</si>
  <si>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</si>
  <si>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</si>
  <si>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</si>
  <si>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</si>
  <si>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</si>
  <si>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</si>
  <si>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</si>
  <si>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</si>
  <si>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</si>
  <si>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</si>
  <si>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</si>
  <si>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</si>
  <si>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</si>
  <si>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</si>
  <si>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</si>
  <si>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</si>
  <si>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</si>
  <si>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</si>
  <si>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</si>
  <si>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</si>
  <si>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</si>
  <si>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</si>
  <si>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</si>
  <si>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</si>
  <si>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</si>
  <si>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</si>
  <si>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</si>
  <si>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</si>
  <si>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</si>
  <si>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</si>
  <si>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</si>
  <si>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</si>
  <si>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</si>
  <si>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</si>
  <si>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</si>
  <si>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</si>
  <si>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</si>
  <si>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</si>
  <si>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</si>
  <si>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</si>
  <si>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</si>
  <si>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</si>
  <si>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</si>
  <si>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</si>
  <si>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</si>
  <si>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</si>
  <si>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</si>
  <si>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</si>
  <si>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</si>
  <si>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</si>
  <si>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</si>
  <si>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</si>
  <si>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</si>
  <si>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</si>
  <si>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</si>
  <si>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</si>
  <si>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</si>
  <si>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</si>
  <si>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</si>
  <si>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</si>
  <si>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</si>
  <si>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</si>
  <si>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</si>
  <si>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</si>
  <si>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</si>
  <si>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</si>
  <si>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</si>
  <si>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</si>
  <si>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</si>
  <si>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</si>
  <si>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</si>
  <si>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</si>
  <si>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</si>
  <si>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</si>
  <si>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</si>
  <si>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</si>
  <si>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</si>
  <si>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</si>
  <si>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</si>
  <si>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</si>
  <si>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</si>
  <si>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</si>
  <si>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</si>
  <si>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</si>
  <si>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</si>
  <si>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</si>
  <si>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</si>
  <si>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</si>
  <si>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</si>
  <si>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</si>
  <si>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</si>
  <si>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</si>
  <si>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</si>
  <si>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</si>
  <si>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</si>
  <si>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</si>
  <si>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</si>
  <si>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</si>
  <si>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</si>
  <si>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</si>
  <si>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</si>
  <si>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</si>
  <si>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</si>
  <si>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</si>
  <si>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</si>
  <si>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</si>
  <si>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</si>
  <si>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</si>
  <si>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</si>
  <si>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</si>
  <si>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</si>
  <si>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</si>
  <si>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</si>
  <si>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</si>
  <si>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</si>
  <si>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</si>
  <si>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</si>
  <si>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</si>
  <si>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</si>
  <si>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</si>
  <si>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</si>
  <si>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</si>
  <si>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</si>
  <si>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</si>
  <si>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</si>
  <si>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</si>
  <si>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</si>
  <si>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</si>
  <si>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</si>
  <si>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</si>
  <si>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</si>
  <si>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</si>
  <si>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</si>
  <si>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</si>
  <si>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</si>
  <si>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</si>
  <si>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</si>
  <si>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</si>
  <si>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</si>
  <si>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</si>
  <si>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</si>
  <si>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</si>
  <si>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</si>
  <si>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</si>
  <si>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</si>
  <si>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</si>
  <si>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</si>
  <si>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</si>
  <si>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</si>
  <si>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</si>
  <si>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</si>
  <si>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</si>
  <si>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</si>
  <si>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</si>
  <si>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</si>
  <si>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</si>
  <si>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</si>
  <si>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</si>
  <si>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</si>
  <si>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</si>
  <si>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</si>
  <si>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</si>
  <si>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</si>
  <si>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</si>
  <si>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</si>
  <si>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</si>
  <si>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</si>
  <si>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</si>
  <si>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</si>
  <si>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</si>
  <si>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</si>
  <si>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</si>
  <si>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</si>
  <si>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</si>
  <si>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</si>
  <si>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</si>
  <si>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</si>
  <si>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</si>
  <si>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</si>
  <si>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</si>
  <si>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</si>
  <si>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</si>
  <si>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</si>
  <si>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</si>
  <si>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</si>
  <si>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</si>
  <si>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</si>
  <si>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</si>
  <si>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</si>
  <si>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</si>
  <si>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</si>
  <si>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</si>
  <si>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</si>
  <si>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</si>
  <si>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</si>
  <si>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</si>
  <si>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</si>
  <si>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</si>
  <si>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</si>
  <si>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</si>
  <si>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</si>
  <si>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</si>
  <si>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</si>
  <si>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</si>
  <si>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</si>
  <si>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</si>
  <si>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</si>
  <si>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</si>
  <si>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</si>
  <si>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</si>
  <si>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</si>
  <si>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</si>
  <si>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</si>
  <si>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</si>
  <si>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</si>
  <si>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</si>
  <si>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</si>
  <si>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</si>
  <si>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</si>
  <si>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</si>
  <si>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</si>
  <si>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</si>
  <si>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</si>
  <si>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</si>
  <si>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</si>
  <si>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</si>
  <si>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</si>
  <si>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</si>
  <si>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</si>
  <si>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</si>
  <si>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</si>
  <si>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</si>
  <si>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</si>
  <si>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</si>
  <si>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</si>
  <si>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</si>
  <si>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</si>
  <si>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</si>
  <si>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</si>
  <si>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</si>
  <si>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</si>
  <si>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</si>
  <si>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</si>
  <si>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</si>
  <si>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</si>
  <si>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</si>
  <si>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</si>
  <si>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</si>
  <si>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</si>
  <si>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</si>
  <si>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</si>
  <si>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</si>
  <si>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</si>
  <si>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</si>
  <si>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</si>
  <si>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</si>
  <si>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</si>
  <si>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</si>
  <si>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</si>
  <si>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</si>
  <si>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</si>
  <si>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</si>
  <si>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</si>
  <si>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</si>
  <si>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</si>
  <si>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</si>
  <si>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</si>
  <si>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</si>
  <si>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</si>
  <si>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</si>
  <si>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</si>
  <si>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</si>
  <si>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</si>
  <si>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</si>
  <si>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</si>
  <si>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</si>
  <si>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</si>
  <si>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</si>
  <si>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</si>
  <si>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</si>
  <si>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</si>
  <si>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</si>
  <si>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</si>
  <si>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</si>
  <si>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</si>
  <si>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</si>
  <si>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</si>
  <si>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</si>
  <si>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</si>
  <si>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</si>
  <si>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</si>
  <si>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</si>
  <si>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</si>
  <si>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</si>
  <si>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</si>
  <si>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</si>
  <si>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</si>
  <si>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</si>
  <si>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</si>
  <si>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</si>
  <si>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</si>
  <si>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</si>
  <si>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</si>
  <si>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</si>
  <si>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</si>
  <si>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</si>
  <si>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</si>
  <si>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</si>
  <si>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</si>
  <si>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</si>
  <si>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</si>
  <si>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</si>
  <si>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</si>
  <si>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</si>
  <si>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</si>
  <si>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</si>
  <si>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</si>
  <si>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</si>
  <si>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</si>
  <si>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</si>
  <si>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</si>
  <si>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</si>
  <si>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</si>
  <si>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</si>
  <si>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</si>
  <si>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</si>
  <si>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</si>
  <si>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</si>
  <si>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</si>
  <si>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</si>
  <si>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</si>
  <si>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</si>
  <si>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</si>
  <si>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</si>
  <si>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</si>
  <si>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</si>
  <si>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</si>
  <si>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</si>
  <si>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</si>
  <si>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</si>
  <si>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</si>
  <si>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</si>
  <si>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</si>
  <si>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</si>
  <si>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</si>
  <si>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</si>
  <si>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</si>
  <si>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</si>
  <si>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</si>
  <si>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</si>
  <si>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</si>
  <si>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</si>
  <si>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</si>
  <si>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</si>
  <si>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</si>
  <si>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</si>
  <si>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</si>
  <si>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</si>
  <si>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</si>
  <si>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</si>
  <si>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</si>
  <si>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</si>
  <si>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</si>
  <si>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</si>
  <si>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</si>
  <si>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</si>
  <si>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</si>
  <si>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</si>
  <si>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</si>
  <si>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</si>
  <si>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</si>
  <si>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</si>
  <si>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</si>
  <si>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</si>
  <si>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</si>
  <si>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</si>
  <si>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</si>
  <si>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</si>
  <si>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</si>
  <si>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</si>
  <si>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</si>
  <si>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</si>
  <si>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</si>
  <si>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</si>
  <si>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</si>
  <si>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</si>
  <si>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</si>
  <si>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</si>
  <si>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</si>
  <si>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</si>
  <si>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</si>
  <si>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</si>
  <si>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</si>
  <si>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</si>
  <si>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</si>
  <si>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</si>
  <si>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</si>
  <si>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</si>
  <si>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</si>
  <si>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</si>
  <si>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</si>
  <si>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</si>
  <si>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</si>
  <si>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</si>
  <si>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</si>
  <si>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</si>
  <si>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</si>
  <si>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</si>
  <si>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</si>
  <si>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</si>
  <si>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</si>
  <si>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</si>
  <si>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</si>
  <si>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</si>
  <si>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</si>
  <si>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</si>
  <si>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</si>
  <si>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</si>
  <si>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</si>
  <si>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</si>
  <si>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</si>
  <si>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</si>
  <si>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</si>
  <si>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</si>
  <si>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</si>
  <si>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</si>
  <si>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</si>
  <si>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</si>
  <si>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</si>
  <si>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</si>
  <si>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</si>
  <si>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</si>
  <si>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</si>
  <si>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</si>
  <si>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</si>
  <si>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</si>
  <si>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</si>
  <si>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</si>
  <si>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</si>
  <si>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</si>
  <si>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</si>
  <si>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</si>
  <si>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</si>
  <si>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</si>
  <si>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</si>
  <si>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</si>
  <si>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</si>
  <si>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</si>
  <si>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</si>
  <si>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</si>
  <si>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</si>
  <si>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</si>
  <si>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</si>
  <si>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</si>
  <si>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</si>
  <si>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</si>
  <si>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</si>
  <si>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</si>
  <si>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</si>
  <si>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</si>
  <si>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</si>
  <si>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</si>
  <si>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</si>
  <si>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</si>
  <si>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</si>
  <si>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</si>
  <si>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</si>
  <si>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</si>
  <si>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</si>
  <si>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</si>
  <si>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</si>
  <si>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</si>
  <si>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</si>
  <si>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</si>
  <si>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</si>
  <si>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</si>
  <si>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</si>
  <si>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</si>
  <si>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</si>
  <si>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</si>
  <si>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</si>
  <si>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</si>
  <si>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</si>
  <si>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</si>
  <si>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</si>
  <si>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</si>
  <si>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</si>
  <si>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</si>
  <si>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</si>
  <si>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</si>
  <si>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</si>
  <si>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</si>
  <si>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</si>
  <si>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</si>
  <si>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</si>
  <si>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</si>
  <si>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</si>
  <si>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</si>
  <si>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</si>
  <si>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</si>
  <si>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</si>
  <si>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</si>
  <si>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</si>
  <si>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</si>
  <si>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</si>
  <si>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</si>
  <si>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</si>
  <si>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</si>
  <si>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</si>
  <si>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</si>
  <si>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</si>
  <si>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</si>
  <si>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</si>
  <si>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</si>
  <si>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</si>
  <si>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</si>
  <si>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</si>
  <si>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</si>
  <si>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</si>
  <si>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</si>
  <si>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</si>
  <si>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</si>
  <si>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</si>
  <si>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</si>
  <si>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</si>
  <si>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</si>
  <si>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</si>
  <si>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</si>
  <si>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</si>
  <si>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</si>
  <si>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</si>
  <si>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</si>
  <si>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</si>
  <si>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</si>
  <si>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</si>
  <si>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</si>
  <si>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</si>
  <si>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</si>
  <si>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</si>
  <si>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</si>
  <si>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</si>
  <si>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</si>
  <si>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</si>
  <si>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</si>
  <si>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</si>
  <si>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</si>
  <si>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</si>
  <si>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</si>
  <si>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</si>
  <si>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</si>
  <si>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</si>
  <si>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</si>
  <si>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</si>
  <si>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</si>
  <si>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</si>
  <si>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</si>
  <si>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</si>
  <si>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</si>
  <si>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</si>
  <si>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</si>
  <si>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</si>
  <si>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</si>
  <si>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</si>
  <si>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</si>
  <si>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</si>
  <si>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</si>
  <si>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</si>
  <si>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</si>
  <si>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</si>
  <si>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</si>
  <si>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</si>
  <si>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</si>
  <si>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</si>
  <si>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</si>
  <si>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</si>
  <si>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</si>
  <si>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</si>
  <si>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</si>
  <si>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</si>
  <si>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</si>
  <si>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</si>
  <si>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</si>
  <si>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</si>
  <si>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</si>
  <si>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</si>
  <si>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</si>
  <si>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</si>
  <si>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</si>
  <si>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</si>
  <si>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</si>
  <si>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</si>
  <si>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</si>
  <si>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</si>
  <si>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</si>
  <si>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</si>
  <si>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</si>
  <si>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</si>
  <si>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</si>
  <si>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</si>
  <si>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</si>
  <si>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</si>
  <si>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</si>
  <si>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</si>
  <si>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</si>
  <si>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</si>
  <si>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</si>
  <si>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</si>
  <si>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</si>
  <si>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</si>
  <si>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</si>
  <si>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</si>
  <si>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</si>
  <si>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</si>
  <si>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</si>
  <si>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</si>
  <si>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</si>
  <si>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</si>
  <si>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</si>
  <si>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</si>
  <si>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</si>
  <si>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</si>
  <si>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</si>
  <si>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</si>
  <si>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</si>
  <si>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</si>
  <si>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</si>
  <si>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</si>
  <si>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</si>
  <si>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</si>
  <si>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</si>
  <si>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</si>
  <si>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</si>
  <si>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</si>
  <si>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</si>
  <si>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</si>
  <si>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</si>
  <si>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</si>
  <si>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</si>
  <si>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</si>
  <si>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</si>
  <si>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</si>
  <si>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</si>
  <si>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</si>
  <si>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</si>
  <si>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</si>
  <si>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</si>
  <si>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</si>
  <si>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</si>
  <si>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</si>
  <si>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</si>
  <si>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</si>
  <si>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</si>
  <si>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</si>
  <si>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</si>
  <si>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</si>
  <si>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</si>
  <si>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</si>
  <si>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</si>
  <si>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</si>
  <si>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</si>
  <si>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</si>
  <si>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</si>
  <si>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</si>
  <si>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</si>
  <si>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</si>
  <si>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</si>
  <si>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</si>
  <si>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</si>
  <si>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</si>
  <si>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</si>
  <si>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</si>
  <si>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</si>
  <si>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</si>
  <si>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</si>
  <si>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</si>
  <si>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</si>
  <si>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</si>
  <si>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</si>
  <si>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</si>
  <si>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</si>
  <si>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</si>
  <si>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</si>
  <si>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</si>
  <si>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</si>
  <si>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</si>
  <si>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</si>
  <si>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</si>
  <si>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</si>
  <si>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</si>
  <si>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</si>
  <si>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</si>
  <si>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</si>
  <si>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</si>
  <si>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</si>
  <si>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</si>
  <si>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</si>
  <si>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</si>
  <si>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</si>
  <si>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</si>
  <si>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</si>
  <si>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</si>
  <si>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</si>
  <si>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</si>
  <si>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</si>
  <si>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</si>
  <si>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</si>
  <si>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</si>
  <si>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</si>
  <si>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</si>
  <si>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</si>
  <si>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</si>
  <si>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</si>
  <si>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</si>
  <si>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</si>
  <si>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</si>
  <si>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</si>
  <si>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</si>
  <si>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</si>
  <si>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</si>
  <si>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</si>
  <si>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</si>
  <si>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</si>
  <si>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</si>
  <si>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</si>
  <si>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</si>
  <si>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</si>
  <si>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</si>
  <si>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</si>
  <si>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</si>
  <si>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</si>
  <si>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</si>
  <si>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</si>
  <si>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</si>
  <si>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</si>
  <si>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</si>
  <si>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</si>
  <si>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</si>
  <si>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</si>
  <si>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</si>
  <si>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</si>
  <si>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</si>
  <si>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</si>
  <si>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</si>
  <si>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</si>
  <si>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</si>
  <si>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</si>
  <si>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</si>
  <si>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</si>
  <si>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</si>
  <si>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</si>
  <si>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</si>
  <si>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</si>
  <si>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</si>
  <si>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</si>
  <si>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</si>
  <si>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</si>
  <si>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</si>
  <si>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</si>
  <si>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</si>
  <si>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</si>
  <si>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</si>
  <si>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</si>
  <si>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</si>
  <si>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</si>
  <si>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</si>
  <si>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</si>
  <si>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</si>
  <si>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</si>
  <si>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</si>
  <si>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</si>
  <si>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</si>
  <si>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</si>
  <si>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</si>
  <si>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</si>
  <si>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</si>
  <si>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</si>
  <si>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</si>
  <si>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</si>
  <si>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</si>
  <si>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</si>
  <si>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</si>
  <si>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</si>
  <si>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</si>
  <si>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</si>
  <si>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</si>
  <si>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</si>
  <si>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</si>
  <si>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</si>
  <si>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</si>
  <si>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</si>
  <si>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</si>
  <si>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</si>
  <si>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</si>
  <si>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</si>
  <si>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</si>
  <si>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</si>
  <si>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</si>
  <si>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</si>
  <si>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</si>
  <si>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</si>
  <si>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</si>
  <si>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</si>
  <si>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</si>
  <si>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</si>
  <si>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</si>
  <si>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</si>
  <si>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</si>
  <si>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</si>
  <si>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</si>
  <si>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</si>
  <si>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</si>
  <si>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</si>
  <si>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</si>
  <si>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</si>
  <si>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</si>
  <si>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</si>
  <si>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</si>
  <si>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</si>
  <si>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</si>
  <si>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</si>
  <si>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</si>
  <si>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</si>
  <si>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</si>
  <si>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</si>
  <si>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</si>
  <si>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</si>
  <si>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</si>
  <si>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</si>
  <si>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</si>
  <si>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</si>
  <si>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</si>
  <si>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</si>
  <si>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</si>
  <si>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</si>
  <si>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</si>
  <si>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</si>
  <si>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</si>
  <si>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</si>
  <si>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</si>
  <si>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</si>
  <si>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</si>
  <si>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</si>
  <si>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</si>
  <si>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</si>
  <si>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</si>
  <si>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</si>
  <si>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</si>
  <si>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</si>
  <si>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</si>
  <si>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</si>
  <si>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</si>
  <si>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</si>
  <si>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</si>
  <si>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</si>
  <si>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</si>
  <si>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</si>
  <si>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</si>
  <si>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</si>
  <si>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</si>
  <si>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</si>
  <si>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</si>
  <si>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</si>
  <si>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</si>
  <si>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</si>
  <si>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</si>
  <si>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</si>
  <si>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</si>
  <si>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</si>
  <si>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</si>
  <si>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</si>
  <si>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</si>
  <si>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</si>
  <si>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</si>
  <si>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</si>
  <si>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</si>
  <si>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</si>
  <si>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</si>
  <si>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</si>
  <si>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</si>
  <si>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</si>
  <si>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</si>
  <si>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</si>
  <si>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</si>
  <si>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</si>
  <si>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</si>
  <si>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</si>
  <si>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</si>
  <si>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</si>
  <si>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</si>
  <si>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</si>
  <si>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</si>
  <si>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</si>
  <si>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</si>
  <si>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</si>
  <si>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</si>
  <si>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</si>
  <si>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</si>
  <si>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</si>
  <si>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</si>
  <si>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</si>
  <si>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</si>
  <si>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</si>
  <si>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</si>
  <si>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</si>
  <si>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</si>
  <si>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</si>
  <si>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</si>
  <si>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</si>
  <si>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</si>
  <si>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</si>
  <si>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</si>
  <si>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</si>
  <si>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</si>
  <si>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</si>
  <si>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</si>
  <si>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</si>
  <si>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</si>
  <si>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</si>
  <si>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</si>
  <si>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</si>
  <si>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</si>
  <si>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</si>
  <si>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</si>
  <si>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</si>
  <si>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</si>
  <si>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</si>
  <si>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</si>
  <si>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</si>
  <si>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</si>
  <si>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</si>
  <si>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</si>
  <si>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</si>
  <si>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</si>
  <si>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</si>
  <si>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</si>
  <si>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</si>
  <si>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</si>
  <si>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</si>
  <si>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</si>
  <si>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</si>
  <si>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</si>
  <si>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</si>
  <si>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</si>
  <si>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</si>
  <si>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</si>
  <si>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</si>
  <si>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</si>
  <si>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</si>
  <si>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</si>
  <si>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</si>
  <si>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</si>
  <si>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</si>
  <si>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</si>
  <si>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</si>
  <si>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</si>
  <si>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</si>
  <si>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</si>
  <si>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</si>
  <si>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</si>
  <si>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</si>
  <si>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</si>
  <si>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</si>
  <si>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</si>
  <si>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</si>
  <si>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</si>
  <si>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</si>
  <si>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</si>
  <si>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</si>
  <si>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</si>
  <si>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</si>
  <si>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</si>
  <si>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</si>
  <si>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</si>
  <si>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</si>
  <si>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</si>
  <si>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</si>
  <si>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</si>
  <si>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</si>
  <si>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</si>
  <si>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</si>
  <si>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</si>
  <si>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</si>
  <si>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</si>
  <si>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</si>
  <si>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</si>
  <si>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</si>
  <si>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</si>
  <si>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</si>
  <si>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</si>
  <si>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</si>
  <si>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</si>
  <si>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</si>
  <si>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</si>
  <si>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</si>
  <si>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</si>
  <si>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</si>
  <si>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</si>
  <si>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</si>
  <si>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</si>
  <si>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</si>
  <si>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</si>
  <si>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</si>
  <si>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</si>
  <si>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</si>
  <si>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</si>
  <si>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</si>
  <si>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</si>
  <si>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</si>
  <si>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</si>
  <si>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</si>
  <si>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</si>
  <si>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</si>
  <si>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</si>
  <si>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</si>
  <si>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</si>
  <si>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</si>
  <si>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</si>
  <si>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</si>
  <si>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</si>
  <si>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</si>
  <si>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</si>
  <si>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</si>
  <si>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</si>
  <si>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</si>
  <si>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</si>
  <si>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</si>
  <si>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</si>
  <si>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</si>
  <si>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</si>
  <si>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</si>
  <si>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</si>
  <si>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</si>
  <si>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</si>
  <si>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</si>
  <si>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</si>
  <si>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</si>
  <si>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</si>
  <si>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</si>
  <si>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</si>
  <si>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</si>
  <si>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</si>
  <si>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</si>
  <si>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</si>
  <si>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</si>
  <si>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</si>
  <si>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</si>
  <si>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</si>
  <si>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</si>
  <si>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</si>
  <si>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</si>
  <si>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</si>
  <si>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</si>
  <si>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</si>
  <si>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</si>
  <si>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</si>
  <si>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</si>
  <si>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</si>
  <si>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</si>
  <si>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</si>
  <si>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</si>
  <si>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</si>
  <si>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</si>
  <si>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</si>
  <si>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</si>
  <si>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</si>
  <si>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</si>
  <si>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</si>
  <si>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</si>
  <si>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</si>
  <si>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</si>
  <si>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</si>
  <si>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</si>
  <si>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</si>
  <si>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</si>
  <si>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</si>
  <si>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</si>
  <si>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</si>
  <si>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</si>
  <si>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</si>
  <si>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</si>
  <si>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</si>
  <si>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</si>
  <si>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</si>
  <si>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</si>
  <si>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</si>
  <si>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</si>
  <si>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</si>
  <si>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</si>
  <si>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</si>
  <si>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</si>
  <si>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</si>
  <si>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</si>
  <si>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</si>
  <si>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</si>
  <si>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</si>
  <si>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</si>
  <si>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</si>
  <si>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</si>
  <si>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</si>
  <si>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</si>
  <si>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</si>
  <si>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</si>
  <si>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</si>
  <si>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</si>
  <si>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</si>
  <si>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</si>
  <si>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</si>
  <si>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</si>
  <si>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</si>
  <si>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</si>
  <si>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</si>
  <si>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</si>
  <si>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</si>
  <si>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</si>
  <si>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</si>
  <si>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</si>
  <si>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</si>
  <si>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</si>
  <si>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</si>
  <si>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</si>
  <si>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</si>
  <si>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</si>
  <si>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</si>
  <si>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</si>
  <si>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</si>
  <si>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</si>
  <si>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</si>
  <si>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</si>
  <si>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</si>
  <si>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</si>
  <si>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</si>
  <si>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</si>
  <si>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</si>
  <si>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</si>
  <si>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</si>
  <si>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</si>
  <si>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</si>
  <si>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</si>
  <si>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</si>
  <si>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</si>
  <si>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</si>
  <si>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</si>
  <si>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</si>
  <si>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</si>
  <si>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</si>
  <si>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</si>
  <si>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</si>
  <si>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</si>
  <si>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</si>
  <si>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</si>
  <si>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</si>
  <si>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</si>
  <si>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</si>
  <si>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</si>
  <si>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</si>
  <si>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</si>
  <si>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</si>
  <si>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</si>
  <si>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</si>
  <si>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</si>
  <si>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</si>
  <si>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</si>
  <si>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</si>
  <si>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</si>
  <si>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</si>
  <si>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</si>
  <si>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</si>
  <si>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</si>
  <si>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</si>
  <si>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</si>
  <si>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</si>
  <si>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</si>
  <si>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</si>
  <si>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</si>
  <si>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</si>
  <si>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</si>
  <si>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</si>
  <si>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</si>
  <si>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</si>
  <si>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</si>
  <si>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</si>
  <si>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</si>
  <si>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</si>
  <si>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</si>
  <si>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</si>
  <si>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</si>
  <si>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</si>
  <si>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</si>
  <si>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</si>
  <si>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</si>
  <si>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</si>
  <si>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</si>
  <si>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</si>
  <si>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</si>
  <si>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</si>
  <si>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</si>
  <si>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</si>
  <si>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</si>
  <si>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</si>
  <si>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</si>
  <si>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</si>
  <si>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</si>
  <si>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</si>
  <si>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</si>
  <si>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</si>
  <si>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</si>
  <si>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</si>
  <si>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</si>
  <si>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</si>
  <si>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</si>
  <si>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</si>
  <si>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</si>
  <si>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</si>
  <si>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</si>
  <si>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</si>
  <si>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</si>
  <si>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</si>
  <si>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</si>
  <si>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</si>
  <si>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</si>
  <si>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</si>
  <si>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</si>
  <si>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</si>
  <si>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</si>
  <si>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</si>
  <si>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</si>
  <si>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</si>
  <si>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</si>
  <si>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</si>
  <si>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</si>
  <si>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</si>
  <si>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</si>
  <si>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</si>
  <si>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</si>
  <si>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</si>
  <si>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</si>
  <si>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</si>
  <si>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</si>
  <si>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</si>
  <si>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</si>
  <si>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</si>
  <si>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</si>
  <si>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</si>
  <si>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</si>
  <si>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</si>
  <si>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</si>
  <si>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</si>
  <si>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</si>
  <si>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</si>
  <si>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</si>
  <si>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</si>
  <si>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</si>
  <si>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</si>
  <si>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</si>
  <si>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</si>
  <si>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</si>
  <si>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</si>
  <si>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</si>
  <si>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</si>
  <si>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</si>
  <si>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</si>
  <si>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</si>
  <si>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</si>
  <si>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</si>
  <si>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</si>
  <si>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</si>
  <si>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</si>
  <si>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</si>
  <si>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</si>
  <si>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</si>
  <si>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</si>
  <si>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</si>
  <si>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</si>
  <si>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</si>
  <si>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</si>
  <si>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</si>
  <si>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</si>
  <si>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</si>
  <si>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</si>
  <si>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</si>
  <si>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</si>
  <si>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</si>
  <si>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</si>
  <si>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</si>
  <si>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</si>
  <si>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</si>
  <si>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</si>
  <si>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</si>
  <si>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</si>
  <si>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</si>
  <si>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</si>
  <si>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</si>
  <si>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</si>
  <si>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</si>
  <si>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</si>
  <si>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</si>
  <si>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</si>
  <si>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</si>
  <si>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</si>
  <si>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</si>
  <si>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</si>
  <si>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</si>
  <si>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</si>
  <si>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</si>
  <si>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</si>
  <si>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</si>
  <si>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</si>
  <si>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</si>
  <si>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</si>
  <si>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</si>
  <si>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</si>
  <si>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</si>
  <si>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</si>
  <si>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</si>
  <si>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</si>
  <si>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</si>
  <si>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</si>
  <si>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</si>
  <si>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</si>
  <si>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</si>
  <si>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</si>
  <si>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</si>
  <si>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</si>
  <si>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</si>
  <si>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</si>
  <si>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</si>
  <si>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</si>
  <si>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</si>
  <si>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</si>
  <si>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</si>
  <si>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</si>
  <si>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</si>
  <si>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</si>
  <si>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</si>
  <si>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</si>
  <si>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</si>
  <si>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</si>
  <si>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</si>
  <si>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</si>
  <si>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</si>
  <si>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</si>
  <si>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</si>
  <si>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</si>
  <si>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</si>
  <si>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</si>
  <si>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</si>
  <si>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</si>
  <si>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</si>
  <si>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</si>
  <si>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</si>
  <si>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</si>
  <si>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</si>
  <si>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</si>
  <si>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</si>
  <si>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</si>
  <si>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</si>
  <si>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</si>
  <si>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</si>
  <si>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</si>
  <si>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</si>
  <si>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</si>
  <si>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</si>
  <si>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</si>
  <si>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</si>
  <si>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</si>
  <si>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</si>
  <si>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</si>
  <si>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</si>
  <si>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</si>
  <si>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</si>
  <si>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</si>
  <si>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</si>
  <si>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</si>
  <si>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</si>
  <si>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</si>
  <si>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</si>
  <si>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</si>
  <si>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</si>
  <si>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</si>
  <si>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</si>
  <si>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</si>
  <si>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</si>
  <si>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</si>
  <si>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</si>
  <si>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</si>
  <si>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</si>
  <si>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</si>
  <si>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</si>
  <si>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</si>
  <si>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</si>
  <si>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</si>
  <si>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</si>
  <si>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</si>
  <si>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</si>
  <si>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</si>
  <si>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</si>
  <si>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</si>
  <si>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</si>
  <si>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</si>
  <si>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</si>
  <si>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</si>
  <si>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</si>
  <si>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</si>
  <si>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</si>
  <si>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</si>
  <si>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</si>
  <si>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</si>
  <si>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</si>
  <si>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</si>
  <si>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</si>
  <si>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</si>
  <si>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</si>
  <si>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</si>
  <si>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</si>
  <si>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</si>
  <si>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</si>
  <si>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</si>
  <si>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</si>
  <si>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</si>
  <si>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</si>
  <si>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</si>
  <si>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</si>
  <si>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</si>
  <si>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</si>
  <si>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</si>
  <si>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</si>
  <si>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</si>
  <si>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</si>
  <si>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</si>
  <si>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</si>
  <si>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</si>
  <si>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</si>
  <si>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</si>
  <si>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</si>
  <si>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</si>
  <si>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</si>
  <si>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</si>
  <si>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</si>
  <si>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</si>
  <si>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</si>
  <si>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</si>
  <si>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</si>
  <si>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</si>
  <si>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</si>
  <si>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</si>
  <si>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</si>
  <si>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</si>
  <si>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</si>
  <si>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</si>
  <si>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</si>
  <si>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</si>
  <si>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</si>
  <si>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</si>
  <si>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</si>
  <si>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</si>
  <si>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</si>
  <si>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</si>
  <si>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</si>
  <si>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</si>
  <si>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</si>
  <si>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</si>
  <si>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</si>
  <si>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</si>
  <si>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</si>
  <si>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</si>
  <si>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</si>
  <si>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</si>
  <si>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</si>
  <si>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</si>
  <si>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</si>
  <si>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</si>
  <si>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</si>
  <si>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</si>
  <si>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</si>
  <si>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</si>
  <si>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</si>
  <si>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</si>
  <si>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</si>
  <si>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</si>
  <si>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</si>
  <si>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</si>
  <si>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</si>
  <si>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</si>
  <si>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</si>
  <si>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</si>
  <si>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</si>
  <si>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</si>
  <si>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</si>
  <si>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</si>
  <si>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</si>
  <si>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</si>
  <si>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</si>
  <si>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</si>
  <si>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</si>
  <si>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</si>
  <si>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</si>
  <si>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</si>
  <si>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</si>
  <si>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</si>
  <si>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</si>
  <si>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</si>
  <si>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</si>
  <si>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</si>
  <si>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</si>
  <si>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</si>
  <si>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</si>
  <si>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</si>
  <si>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</si>
  <si>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</si>
  <si>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</si>
  <si>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</si>
  <si>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</si>
  <si>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</si>
  <si>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</si>
  <si>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</si>
  <si>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</si>
  <si>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</si>
  <si>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</si>
  <si>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</si>
  <si>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</si>
  <si>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</si>
  <si>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</si>
  <si>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</si>
  <si>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</si>
  <si>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</si>
  <si>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</si>
  <si>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</si>
  <si>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</si>
  <si>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</si>
  <si>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</si>
  <si>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</si>
  <si>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</si>
  <si>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</si>
  <si>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</si>
  <si>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</si>
  <si>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</si>
  <si>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</si>
  <si>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</si>
  <si>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</si>
  <si>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</si>
  <si>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</si>
  <si>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</si>
  <si>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</si>
  <si>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</si>
  <si>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</si>
  <si>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</si>
  <si>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</si>
  <si>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</si>
  <si>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</si>
  <si>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</si>
  <si>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</si>
  <si>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</si>
  <si>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</si>
  <si>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</si>
  <si>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</si>
  <si>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</si>
  <si>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</si>
  <si>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</si>
  <si>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</si>
  <si>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</si>
  <si>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</si>
  <si>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</si>
  <si>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</si>
  <si>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</si>
  <si>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</si>
  <si>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</si>
  <si>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</si>
  <si>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</si>
  <si>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</si>
  <si>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</si>
  <si>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</si>
  <si>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</si>
  <si>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</si>
  <si>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</si>
  <si>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</si>
  <si>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</si>
  <si>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</si>
  <si>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</si>
  <si>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</si>
  <si>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</si>
  <si>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</si>
  <si>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</si>
  <si>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</si>
  <si>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</si>
  <si>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</si>
  <si>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</si>
  <si>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</si>
  <si>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</si>
  <si>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</si>
  <si>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</si>
  <si>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</si>
  <si>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</si>
  <si>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</si>
  <si>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</si>
  <si>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</si>
  <si>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</si>
  <si>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</si>
  <si>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</si>
  <si>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</si>
  <si>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</si>
  <si>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</si>
  <si>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</si>
  <si>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</si>
  <si>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</si>
  <si>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</si>
  <si>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</si>
  <si>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</si>
  <si>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</si>
  <si>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</si>
  <si>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</si>
  <si>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</si>
  <si>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</si>
  <si>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</si>
  <si>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</si>
  <si>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</si>
  <si>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</si>
  <si>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</si>
  <si>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</si>
  <si>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</si>
  <si>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</si>
  <si>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</si>
  <si>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</si>
  <si>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</si>
  <si>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</si>
  <si>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</si>
  <si>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</si>
  <si>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</si>
  <si>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</si>
  <si>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</si>
  <si>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</si>
  <si>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</si>
  <si>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</si>
  <si>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</si>
  <si>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</si>
  <si>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</si>
  <si>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</si>
  <si>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</si>
  <si>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</si>
  <si>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</si>
  <si>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</si>
  <si>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</si>
  <si>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</si>
  <si>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</si>
  <si>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</si>
  <si>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</si>
  <si>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</si>
  <si>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</si>
  <si>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</si>
  <si>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</si>
  <si>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</si>
  <si>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</si>
  <si>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</si>
  <si>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</si>
  <si>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</si>
  <si>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</si>
  <si>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</si>
  <si>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</si>
  <si>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</si>
  <si>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</si>
  <si>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</si>
  <si>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</si>
  <si>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</si>
  <si>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</si>
  <si>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</si>
  <si>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</si>
  <si>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</si>
  <si>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</si>
  <si>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</si>
  <si>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</si>
  <si>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</si>
  <si>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</si>
  <si>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</si>
  <si>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</si>
  <si>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</si>
  <si>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</si>
  <si>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</si>
  <si>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</si>
  <si>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</si>
  <si>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</si>
  <si>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</si>
  <si>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</si>
  <si>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</si>
  <si>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</si>
  <si>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</si>
  <si>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</si>
  <si>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</si>
  <si>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</si>
  <si>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</si>
  <si>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</si>
  <si>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</si>
  <si>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</si>
  <si>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</si>
  <si>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</si>
  <si>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</si>
  <si>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</si>
  <si>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</si>
  <si>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</si>
  <si>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</si>
  <si>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</si>
  <si>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</si>
  <si>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</si>
  <si>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</si>
  <si>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</si>
  <si>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</si>
  <si>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</si>
  <si>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</si>
  <si>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</si>
  <si>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</si>
  <si>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</si>
  <si>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</si>
  <si>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</si>
  <si>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</si>
  <si>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</si>
  <si>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</si>
  <si>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</si>
  <si>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</si>
  <si>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</si>
  <si>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</si>
  <si>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</si>
  <si>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</si>
  <si>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</si>
  <si>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</si>
  <si>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</si>
  <si>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</si>
  <si>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</si>
  <si>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</si>
  <si>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</si>
  <si>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</si>
  <si>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</si>
  <si>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</si>
  <si>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</si>
  <si>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</si>
  <si>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</si>
  <si>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</si>
  <si>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</si>
  <si>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</si>
  <si>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</si>
  <si>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</si>
  <si>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</si>
  <si>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</si>
  <si>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</si>
  <si>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</si>
  <si>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</si>
  <si>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</si>
  <si>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</si>
  <si>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</si>
  <si>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</si>
  <si>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</si>
  <si>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</si>
  <si>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</si>
  <si>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</si>
  <si>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</si>
  <si>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</si>
  <si>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</si>
  <si>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</si>
  <si>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</si>
  <si>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</si>
  <si>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</si>
  <si>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</si>
  <si>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</si>
  <si>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</si>
  <si>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</si>
  <si>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</si>
  <si>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</si>
  <si>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</si>
  <si>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</si>
  <si>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</si>
  <si>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</si>
  <si>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</si>
  <si>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</si>
  <si>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</si>
  <si>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</si>
  <si>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</si>
  <si>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</si>
  <si>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</si>
  <si>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</si>
  <si>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</si>
  <si>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</si>
  <si>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</si>
  <si>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</si>
  <si>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</si>
  <si>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</si>
  <si>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</si>
  <si>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</si>
  <si>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</si>
  <si>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</si>
  <si>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</si>
  <si>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</si>
  <si>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</si>
  <si>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</si>
  <si>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</si>
  <si>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</si>
  <si>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</si>
  <si>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</si>
  <si>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</si>
  <si>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</si>
  <si>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</si>
  <si>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</si>
  <si>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</si>
  <si>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</si>
  <si>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</si>
  <si>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</si>
  <si>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</si>
  <si>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</si>
  <si>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</si>
  <si>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</si>
  <si>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</si>
  <si>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</si>
  <si>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</si>
  <si>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</si>
  <si>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</si>
  <si>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</si>
  <si>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</si>
  <si>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</si>
  <si>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</si>
  <si>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</si>
  <si>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</si>
  <si>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</si>
  <si>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</si>
  <si>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</si>
  <si>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</si>
  <si>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</si>
  <si>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</si>
  <si>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</si>
  <si>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</si>
  <si>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</si>
  <si>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</si>
  <si>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</si>
  <si>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</si>
  <si>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</si>
  <si>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</si>
  <si>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</si>
  <si>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</si>
  <si>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</si>
  <si>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</si>
  <si>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</si>
  <si>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</si>
  <si>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</si>
  <si>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</si>
  <si>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</si>
  <si>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</si>
  <si>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</si>
  <si>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</si>
  <si>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</si>
  <si>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</si>
  <si>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</si>
  <si>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</si>
  <si>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</si>
  <si>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</si>
  <si>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</si>
  <si>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</si>
  <si>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</si>
  <si>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</si>
  <si>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</si>
  <si>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</si>
  <si>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</si>
  <si>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</si>
  <si>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</si>
  <si>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</si>
  <si>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</si>
  <si>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</si>
  <si>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</si>
  <si>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</si>
  <si>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</si>
  <si>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</si>
  <si>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</si>
  <si>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</si>
  <si>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</si>
  <si>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</si>
  <si>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</si>
  <si>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</si>
  <si>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</si>
  <si>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</si>
  <si>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</si>
  <si>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</si>
  <si>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</si>
  <si>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</si>
  <si>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</si>
  <si>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</si>
  <si>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</si>
  <si>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</si>
  <si>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</si>
  <si>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</si>
  <si>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</si>
  <si>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</si>
  <si>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</si>
  <si>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</si>
  <si>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</si>
  <si>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</si>
  <si>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</si>
  <si>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</si>
  <si>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</si>
  <si>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</si>
  <si>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</si>
  <si>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</si>
  <si>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</si>
  <si>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</si>
  <si>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</si>
  <si>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</si>
  <si>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</si>
  <si>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</si>
  <si>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</si>
  <si>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</si>
  <si>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</si>
  <si>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</si>
  <si>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</si>
  <si>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</si>
  <si>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</si>
  <si>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</si>
  <si>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</si>
  <si>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</si>
  <si>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</si>
  <si>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</si>
  <si>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</si>
  <si>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</si>
  <si>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</si>
  <si>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</si>
  <si>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</si>
  <si>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</si>
  <si>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</si>
  <si>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</si>
  <si>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</si>
  <si>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</si>
  <si>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</si>
  <si>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</si>
  <si>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</si>
  <si>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</si>
  <si>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</si>
  <si>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</si>
  <si>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</si>
  <si>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</si>
  <si>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</si>
  <si>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</si>
  <si>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</si>
  <si>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</si>
  <si>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</si>
  <si>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</si>
  <si>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</si>
  <si>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</si>
  <si>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</si>
  <si>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</si>
  <si>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</si>
  <si>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</si>
  <si>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</si>
  <si>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</si>
  <si>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</si>
  <si>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</si>
  <si>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</si>
  <si>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</si>
  <si>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</si>
  <si>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</si>
  <si>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</si>
  <si>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</si>
  <si>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</si>
  <si>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</si>
  <si>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</si>
  <si>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</si>
  <si>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</si>
  <si>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</si>
  <si>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</si>
  <si>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</si>
  <si>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</si>
  <si>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</si>
  <si>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</si>
  <si>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</si>
  <si>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</si>
  <si>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</si>
  <si>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</si>
  <si>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</si>
  <si>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</si>
  <si>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</si>
  <si>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</si>
  <si>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</si>
  <si>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</si>
  <si>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</si>
  <si>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</si>
  <si>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</si>
  <si>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</si>
  <si>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</si>
  <si>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</si>
  <si>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</si>
  <si>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</si>
  <si>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</si>
  <si>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</si>
  <si>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</si>
  <si>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</si>
  <si>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</si>
  <si>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</si>
  <si>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</si>
  <si>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</si>
  <si>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</si>
  <si>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</si>
  <si>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</si>
  <si>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</si>
  <si>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</si>
  <si>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</si>
  <si>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</si>
  <si>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</si>
  <si>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</si>
  <si>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</si>
  <si>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</si>
  <si>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</si>
  <si>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</si>
  <si>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</si>
  <si>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</si>
  <si>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</si>
  <si>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</si>
  <si>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</si>
  <si>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</si>
  <si>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</si>
  <si>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</si>
  <si>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</si>
  <si>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</si>
  <si>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</si>
  <si>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</si>
  <si>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</si>
  <si>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</si>
  <si>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</si>
  <si>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</si>
  <si>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</si>
  <si>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</si>
  <si>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</si>
  <si>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</si>
  <si>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</si>
  <si>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</si>
  <si>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</si>
  <si>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</si>
  <si>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</si>
  <si>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</si>
  <si>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</si>
  <si>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</si>
  <si>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</si>
  <si>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</si>
  <si>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</si>
  <si>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</si>
  <si>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</si>
  <si>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</si>
  <si>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</si>
  <si>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</si>
  <si>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</si>
  <si>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</si>
  <si>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</si>
  <si>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</si>
  <si>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</si>
  <si>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</si>
  <si>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</si>
  <si>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</si>
  <si>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</si>
  <si>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</si>
  <si>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</si>
  <si>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</si>
  <si>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</si>
  <si>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</si>
  <si>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</si>
  <si>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</si>
  <si>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</si>
  <si>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</si>
  <si>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</si>
  <si>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</si>
  <si>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</si>
  <si>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</si>
  <si>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</si>
  <si>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</si>
  <si>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</si>
  <si>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</si>
  <si>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</si>
  <si>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</si>
  <si>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</si>
  <si>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</si>
  <si>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</si>
  <si>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</si>
  <si>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</si>
  <si>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</si>
  <si>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</si>
  <si>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</si>
  <si>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</si>
  <si>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</si>
  <si>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</si>
  <si>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</si>
  <si>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</si>
  <si>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</si>
  <si>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</si>
  <si>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</si>
  <si>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</si>
  <si>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</si>
  <si>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</si>
  <si>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</si>
  <si>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</si>
  <si>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</si>
  <si>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</si>
  <si>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</si>
  <si>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</si>
  <si>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</si>
  <si>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</si>
  <si>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</si>
  <si>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</si>
  <si>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</si>
  <si>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</si>
  <si>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</si>
  <si>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</si>
  <si>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</si>
  <si>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</si>
  <si>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</si>
  <si>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</si>
  <si>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</si>
  <si>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</si>
  <si>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</si>
  <si>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</si>
  <si>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</si>
  <si>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</si>
  <si>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</si>
  <si>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</si>
  <si>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</si>
  <si>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</si>
  <si>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</si>
  <si>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</si>
  <si>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</si>
  <si>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</si>
  <si>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</si>
  <si>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</si>
  <si>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</si>
  <si>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</si>
  <si>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</si>
  <si>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</si>
  <si>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</si>
  <si>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</si>
  <si>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</si>
  <si>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</si>
  <si>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</si>
  <si>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</si>
  <si>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</si>
  <si>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</si>
  <si>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</si>
  <si>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</si>
  <si>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</si>
  <si>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</si>
  <si>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</si>
  <si>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</si>
  <si>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</si>
  <si>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</si>
  <si>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</si>
  <si>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</si>
  <si>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</si>
  <si>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</si>
  <si>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</si>
  <si>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</si>
  <si>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</si>
  <si>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</si>
  <si>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</si>
  <si>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</si>
  <si>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</si>
  <si>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</si>
  <si>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</si>
  <si>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</si>
  <si>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</si>
  <si>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</si>
  <si>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</si>
  <si>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</si>
  <si>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</si>
  <si>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</si>
  <si>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</si>
  <si>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</si>
  <si>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</si>
  <si>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</si>
  <si>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</si>
  <si>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</si>
  <si>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</si>
  <si>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</si>
  <si>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</si>
  <si>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</si>
  <si>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</si>
  <si>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</si>
  <si>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</si>
  <si>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</si>
  <si>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</si>
  <si>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</si>
  <si>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</si>
  <si>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</si>
  <si>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</si>
  <si>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</si>
  <si>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</si>
  <si>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</si>
  <si>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</si>
  <si>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</si>
  <si>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</si>
  <si>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</si>
  <si>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</si>
  <si>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</si>
  <si>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</si>
  <si>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</si>
  <si>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</si>
  <si>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</si>
  <si>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</si>
  <si>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</si>
  <si>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</si>
  <si>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</si>
  <si>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</si>
  <si>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</si>
  <si>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</si>
  <si>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</si>
  <si>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</si>
  <si>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</si>
  <si>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</si>
  <si>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</si>
  <si>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</si>
  <si>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</si>
  <si>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</si>
  <si>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</si>
  <si>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</si>
  <si>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</si>
  <si>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</si>
  <si>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</si>
  <si>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</si>
  <si>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</si>
  <si>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</si>
  <si>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</si>
  <si>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</si>
  <si>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</si>
  <si>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</si>
  <si>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</si>
  <si>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</si>
  <si>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</si>
  <si>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</si>
  <si>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</si>
  <si>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</si>
  <si>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</si>
  <si>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</si>
  <si>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</si>
  <si>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</si>
  <si>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</si>
  <si>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</si>
  <si>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</si>
  <si>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</si>
  <si>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</si>
  <si>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</si>
  <si>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</si>
  <si>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</si>
  <si>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</si>
  <si>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</si>
  <si>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</si>
  <si>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</si>
  <si>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</si>
  <si>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</si>
  <si>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</si>
  <si>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</si>
  <si>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</si>
  <si>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</si>
  <si>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</si>
  <si>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</si>
  <si>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</si>
  <si>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</si>
  <si>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</si>
  <si>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</si>
  <si>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</si>
  <si>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</si>
  <si>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</si>
  <si>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</si>
  <si>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</si>
  <si>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</si>
  <si>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</si>
  <si>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</si>
  <si>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</si>
  <si>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</si>
  <si>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</si>
  <si>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</si>
  <si>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</si>
  <si>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</si>
  <si>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</si>
  <si>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</si>
  <si>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</si>
  <si>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</si>
  <si>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</si>
  <si>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</si>
  <si>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</si>
  <si>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</si>
  <si>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</si>
  <si>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</si>
  <si>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</si>
  <si>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</si>
  <si>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</si>
  <si>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</si>
  <si>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</si>
  <si>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</si>
  <si>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</si>
  <si>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</si>
  <si>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</si>
  <si>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</si>
  <si>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</si>
  <si>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</si>
  <si>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</si>
  <si>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</si>
  <si>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</si>
  <si>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</si>
  <si>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</si>
  <si>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</si>
  <si>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</si>
  <si>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</si>
  <si>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</si>
  <si>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</si>
  <si>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</si>
  <si>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</si>
  <si>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</si>
  <si>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</si>
  <si>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</si>
  <si>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</si>
  <si>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</si>
  <si>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</si>
  <si>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</si>
  <si>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</si>
  <si>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</si>
  <si>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</si>
  <si>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</si>
  <si>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</si>
  <si>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</si>
  <si>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</si>
  <si>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</si>
  <si>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</si>
  <si>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</si>
  <si>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</si>
  <si>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</si>
  <si>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</si>
  <si>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</si>
  <si>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</si>
  <si>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</si>
  <si>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</si>
  <si>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</si>
  <si>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</si>
  <si>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</si>
  <si>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</si>
  <si>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</si>
  <si>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</si>
  <si>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</si>
  <si>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</si>
  <si>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</si>
  <si>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</si>
  <si>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</si>
  <si>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</si>
  <si>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</si>
  <si>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</si>
  <si>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</si>
  <si>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</si>
  <si>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</si>
  <si>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</si>
  <si>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</si>
  <si>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</si>
  <si>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</si>
  <si>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</si>
  <si>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</si>
  <si>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</si>
  <si>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</si>
  <si>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</si>
  <si>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</si>
  <si>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</si>
  <si>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</si>
  <si>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</si>
  <si>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</si>
  <si>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</si>
  <si>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</si>
  <si>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</si>
  <si>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</si>
  <si>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</si>
  <si>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</si>
  <si>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</si>
  <si>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</si>
  <si>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</si>
  <si>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</si>
  <si>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</si>
  <si>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</si>
  <si>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</si>
  <si>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</si>
  <si>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</si>
  <si>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</si>
  <si>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</si>
  <si>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</si>
  <si>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</si>
  <si>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</si>
  <si>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</si>
  <si>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</si>
  <si>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</si>
  <si>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</si>
  <si>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</si>
  <si>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</si>
  <si>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</si>
  <si>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</si>
  <si>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</si>
  <si>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</si>
  <si>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</si>
  <si>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</si>
  <si>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</si>
  <si>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</si>
  <si>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</si>
  <si>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</si>
  <si>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</si>
  <si>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</si>
  <si>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</si>
  <si>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</si>
  <si>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</si>
  <si>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</si>
  <si>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</si>
  <si>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</si>
  <si>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</si>
  <si>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</si>
  <si>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</si>
  <si>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</si>
  <si>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</si>
  <si>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</si>
  <si>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</si>
  <si>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</si>
  <si>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</si>
  <si>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</si>
  <si>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</si>
  <si>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</si>
  <si>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</si>
  <si>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</si>
  <si>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</si>
  <si>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</si>
  <si>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</si>
  <si>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</si>
  <si>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</si>
  <si>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</si>
  <si>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</si>
  <si>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</si>
  <si>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</si>
  <si>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</si>
  <si>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</si>
  <si>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</si>
  <si>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</si>
  <si>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</si>
  <si>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</si>
  <si>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</si>
  <si>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</si>
  <si>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</si>
  <si>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</si>
  <si>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</si>
  <si>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</si>
  <si>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</si>
  <si>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</si>
  <si>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</si>
  <si>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</si>
  <si>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</si>
  <si>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</si>
  <si>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</si>
  <si>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</si>
  <si>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</si>
  <si>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</si>
  <si>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</si>
  <si>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</si>
  <si>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</si>
  <si>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</si>
  <si>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</si>
  <si>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</si>
  <si>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</si>
  <si>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</si>
  <si>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</si>
  <si>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</si>
  <si>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</si>
  <si>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</si>
  <si>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</si>
  <si>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</si>
  <si>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</si>
  <si>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</si>
  <si>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</si>
  <si>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</si>
  <si>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</si>
  <si>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</si>
  <si>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</si>
  <si>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</si>
  <si>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</si>
  <si>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</si>
  <si>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</si>
  <si>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</si>
  <si>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</si>
  <si>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</si>
  <si>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</si>
  <si>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</si>
  <si>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</si>
  <si>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</si>
  <si>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</si>
  <si>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</si>
  <si>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</si>
  <si>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</si>
  <si>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</si>
  <si>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</si>
  <si>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</si>
  <si>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</si>
  <si>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</si>
  <si>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</si>
  <si>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</si>
  <si>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</si>
  <si>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</si>
  <si>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</si>
  <si>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</si>
  <si>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</si>
  <si>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</si>
  <si>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</si>
  <si>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</si>
  <si>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</si>
  <si>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</si>
  <si>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</si>
  <si>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</si>
  <si>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</si>
  <si>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</si>
  <si>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</si>
  <si>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</si>
  <si>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</si>
  <si>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</si>
  <si>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</si>
  <si>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</si>
  <si>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</si>
  <si>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</si>
  <si>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</si>
  <si>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</si>
  <si>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</si>
  <si>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</si>
  <si>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</si>
  <si>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</si>
  <si>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</si>
  <si>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</si>
  <si>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</si>
  <si>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</si>
  <si>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</si>
  <si>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</si>
  <si>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</si>
  <si>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</si>
  <si>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</si>
  <si>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</si>
  <si>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</si>
  <si>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</si>
  <si>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</si>
  <si>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</si>
  <si>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</si>
  <si>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</si>
  <si>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</si>
  <si>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</si>
  <si>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</si>
  <si>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</si>
  <si>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</si>
  <si>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</si>
  <si>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</si>
  <si>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</si>
  <si>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</si>
  <si>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</si>
  <si>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</si>
  <si>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</si>
  <si>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</si>
  <si>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</si>
  <si>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</si>
  <si>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</si>
  <si>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</si>
  <si>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</si>
  <si>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</si>
  <si>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</si>
  <si>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</si>
  <si>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</si>
  <si>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</si>
  <si>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</si>
  <si>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</si>
  <si>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</si>
  <si>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</si>
  <si>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</si>
  <si>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</si>
  <si>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</si>
  <si>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</si>
  <si>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</si>
  <si>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</si>
  <si>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</si>
  <si>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</si>
  <si>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</si>
  <si>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</si>
  <si>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</si>
  <si>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</si>
  <si>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</si>
  <si>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</si>
  <si>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</si>
  <si>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</si>
  <si>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</si>
  <si>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</si>
  <si>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</si>
  <si>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</si>
  <si>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</si>
  <si>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</si>
  <si>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</si>
  <si>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</si>
  <si>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</si>
  <si>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</si>
  <si>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</si>
  <si>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</si>
  <si>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</si>
  <si>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</si>
  <si>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</si>
  <si>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</si>
  <si>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</si>
  <si>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</si>
  <si>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</si>
  <si>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</si>
  <si>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</si>
  <si>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</si>
  <si>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</si>
  <si>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</si>
  <si>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</si>
  <si>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</si>
  <si>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</si>
  <si>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</si>
  <si>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</si>
  <si>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</si>
  <si>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</si>
  <si>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</si>
  <si>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</si>
  <si>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</si>
  <si>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</si>
  <si>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</si>
  <si>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</si>
  <si>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</si>
  <si>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</si>
  <si>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</si>
  <si>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</si>
  <si>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</si>
  <si>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</si>
  <si>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</si>
  <si>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</si>
  <si>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</si>
  <si>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</si>
  <si>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</si>
  <si>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</si>
  <si>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</si>
  <si>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</si>
  <si>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</si>
  <si>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</si>
  <si>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</si>
  <si>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</si>
  <si>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</si>
  <si>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</si>
  <si>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</si>
  <si>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</si>
  <si>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</si>
  <si>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</si>
  <si>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</si>
  <si>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</si>
  <si>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</si>
  <si>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</si>
  <si>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</si>
  <si>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</si>
  <si>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</si>
  <si>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</si>
  <si>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</si>
  <si>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</si>
  <si>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</si>
  <si>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</si>
  <si>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</si>
  <si>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</si>
  <si>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</si>
  <si>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</si>
  <si>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</si>
  <si>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</si>
  <si>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</si>
  <si>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</si>
  <si>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</si>
  <si>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</si>
  <si>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</si>
  <si>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</si>
  <si>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</si>
  <si>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</si>
  <si>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</si>
  <si>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</si>
  <si>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</si>
  <si>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</si>
  <si>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</si>
  <si>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</si>
  <si>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</si>
  <si>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</si>
  <si>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</si>
  <si>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</si>
  <si>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</si>
  <si>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</si>
  <si>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</si>
  <si>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</si>
  <si>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</si>
  <si>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</si>
  <si>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</si>
  <si>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</si>
  <si>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</si>
  <si>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</si>
  <si>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</si>
  <si>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</si>
  <si>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</si>
  <si>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</si>
  <si>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</si>
  <si>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</si>
  <si>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</si>
  <si>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</si>
  <si>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</si>
  <si>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</si>
  <si>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</si>
  <si>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</si>
  <si>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</si>
  <si>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</si>
  <si>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</si>
  <si>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</si>
  <si>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</si>
  <si>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</si>
  <si>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</si>
  <si>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</si>
  <si>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</si>
  <si>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</si>
  <si>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</si>
  <si>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</si>
  <si>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</si>
  <si>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</si>
  <si>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</si>
  <si>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</si>
  <si>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</si>
  <si>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</si>
  <si>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</si>
  <si>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</si>
  <si>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</si>
  <si>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</si>
  <si>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</si>
  <si>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</si>
  <si>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</si>
  <si>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</si>
  <si>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</si>
  <si>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</si>
  <si>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</si>
  <si>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</si>
  <si>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</si>
  <si>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</si>
  <si>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</si>
  <si>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</si>
  <si>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</si>
  <si>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</si>
  <si>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</si>
  <si>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</si>
  <si>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</si>
  <si>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</si>
  <si>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</si>
  <si>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</si>
  <si>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</si>
  <si>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</si>
  <si>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</si>
  <si>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</si>
  <si>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</si>
  <si>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</si>
  <si>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</si>
  <si>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</si>
  <si>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</si>
  <si>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</si>
  <si>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</si>
  <si>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</si>
  <si>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</si>
  <si>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</si>
  <si>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</si>
  <si>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</si>
  <si>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</si>
  <si>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</si>
  <si>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</si>
  <si>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</si>
  <si>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</si>
  <si>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</si>
  <si>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</si>
  <si>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</si>
  <si>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</si>
  <si>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</si>
  <si>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</si>
  <si>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</si>
  <si>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</si>
  <si>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</si>
  <si>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</si>
  <si>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</si>
  <si>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</si>
  <si>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</si>
  <si>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</si>
  <si>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</si>
  <si>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</si>
  <si>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</si>
  <si>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</si>
  <si>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</si>
  <si>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</si>
  <si>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</si>
  <si>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</si>
  <si>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</si>
  <si>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</si>
  <si>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</si>
  <si>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</si>
  <si>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</si>
  <si>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</si>
  <si>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</si>
  <si>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</si>
  <si>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</si>
  <si>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</si>
  <si>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</si>
  <si>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</si>
  <si>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</si>
  <si>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</si>
  <si>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</si>
  <si>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</si>
  <si>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</si>
  <si>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</si>
  <si>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</si>
  <si>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</si>
  <si>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</si>
  <si>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</si>
  <si>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</si>
  <si>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</si>
  <si>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</si>
  <si>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</si>
  <si>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</si>
  <si>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</si>
  <si>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</si>
  <si>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</si>
  <si>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</si>
  <si>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</si>
  <si>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</si>
  <si>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</si>
  <si>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</si>
  <si>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</si>
  <si>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</si>
  <si>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</si>
  <si>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</si>
  <si>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</si>
  <si>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</si>
  <si>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</si>
  <si>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</si>
  <si>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</si>
  <si>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</si>
  <si>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</si>
  <si>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</si>
  <si>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</si>
  <si>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</si>
  <si>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</si>
  <si>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</si>
  <si>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</si>
  <si>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</si>
  <si>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</si>
  <si>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</si>
  <si>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</si>
  <si>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</si>
  <si>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</si>
  <si>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</si>
  <si>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</si>
  <si>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</si>
  <si>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</si>
  <si>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</si>
  <si>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</si>
  <si>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</si>
  <si>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</si>
  <si>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</si>
  <si>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</si>
  <si>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</si>
  <si>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</si>
  <si>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</si>
  <si>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</si>
  <si>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</si>
  <si>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</si>
  <si>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</si>
  <si>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</si>
  <si>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</si>
  <si>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</si>
  <si>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</si>
  <si>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</si>
  <si>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</si>
  <si>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</si>
  <si>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</si>
  <si>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</si>
  <si>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</si>
  <si>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</si>
  <si>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</si>
  <si>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</si>
  <si>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</si>
  <si>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</si>
  <si>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</si>
  <si>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</si>
  <si>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</si>
  <si>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</si>
  <si>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</si>
  <si>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</si>
  <si>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</si>
  <si>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</si>
  <si>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</si>
  <si>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</si>
  <si>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</si>
  <si>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</si>
  <si>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</si>
  <si>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</si>
  <si>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</si>
  <si>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</si>
  <si>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</si>
  <si>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</si>
  <si>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</si>
  <si>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</si>
  <si>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</si>
  <si>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</si>
  <si>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</si>
  <si>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</si>
  <si>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</si>
  <si>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</si>
  <si>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</si>
  <si>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</si>
  <si>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</si>
  <si>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</si>
  <si>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</si>
  <si>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</si>
  <si>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</si>
  <si>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</si>
  <si>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</si>
  <si>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</si>
  <si>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</si>
  <si>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</si>
  <si>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</si>
  <si>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</si>
  <si>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</si>
  <si>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</si>
  <si>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</si>
  <si>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</si>
  <si>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</si>
  <si>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</si>
  <si>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</si>
  <si>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</si>
  <si>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</si>
  <si>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</si>
  <si>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</si>
  <si>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</si>
  <si>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</si>
  <si>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</si>
  <si>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</si>
  <si>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</si>
  <si>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</si>
  <si>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</si>
  <si>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</si>
  <si>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</si>
  <si>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</si>
  <si>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</si>
  <si>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</si>
  <si>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</si>
  <si>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</si>
  <si>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</si>
  <si>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</si>
  <si>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</si>
  <si>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</si>
  <si>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</si>
  <si>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</si>
  <si>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</si>
  <si>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</si>
  <si>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</si>
  <si>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</si>
  <si>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</si>
  <si>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</si>
  <si>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</si>
  <si>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</si>
  <si>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</si>
  <si>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</si>
  <si>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</si>
  <si>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</si>
  <si>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</si>
  <si>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</si>
  <si>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</si>
  <si>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</si>
  <si>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</si>
  <si>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</si>
  <si>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</si>
  <si>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</si>
  <si>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</si>
  <si>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</si>
  <si>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</si>
  <si>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</si>
  <si>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</si>
  <si>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</si>
  <si>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</si>
  <si>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</si>
  <si>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</si>
  <si>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</si>
  <si>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</si>
  <si>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</si>
  <si>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</si>
  <si>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</si>
  <si>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</si>
  <si>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</si>
  <si>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</si>
  <si>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</si>
  <si>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</si>
  <si>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</si>
  <si>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</si>
  <si>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</si>
  <si>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</si>
  <si>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</si>
  <si>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</si>
  <si>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</si>
  <si>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</si>
  <si>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</si>
  <si>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</si>
  <si>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</si>
  <si>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</si>
  <si>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</si>
  <si>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</si>
  <si>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</si>
  <si>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</si>
  <si>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</si>
  <si>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</si>
  <si>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</si>
  <si>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</si>
  <si>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</si>
  <si>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</si>
  <si>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</si>
  <si>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</si>
  <si>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</si>
  <si>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</si>
  <si>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</si>
  <si>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</si>
  <si>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</si>
  <si>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</si>
  <si>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</si>
  <si>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</si>
  <si>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</si>
  <si>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</si>
  <si>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</si>
  <si>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</si>
  <si>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</si>
  <si>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</si>
  <si>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</si>
  <si>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</si>
  <si>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</si>
  <si>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</si>
  <si>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</si>
  <si>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</si>
  <si>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</si>
  <si>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</si>
  <si>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</si>
  <si>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</si>
  <si>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</si>
  <si>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</si>
  <si>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</si>
  <si>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</si>
  <si>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</si>
  <si>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</si>
  <si>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</si>
  <si>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</si>
  <si>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</si>
  <si>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</si>
  <si>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</si>
  <si>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</si>
  <si>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</si>
  <si>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</si>
  <si>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</si>
  <si>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</si>
  <si>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</si>
  <si>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</si>
  <si>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</si>
  <si>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</si>
  <si>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</si>
  <si>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</si>
  <si>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</si>
  <si>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</si>
  <si>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</si>
  <si>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</si>
  <si>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</si>
  <si>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</si>
  <si>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</si>
  <si>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</si>
  <si>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</si>
  <si>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</si>
  <si>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</si>
  <si>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</si>
  <si>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</si>
  <si>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</si>
  <si>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</si>
  <si>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</si>
  <si>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</si>
  <si>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</si>
  <si>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</si>
  <si>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</si>
  <si>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</si>
  <si>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</si>
  <si>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</si>
  <si>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</si>
  <si>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</si>
  <si>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</si>
  <si>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</si>
  <si>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</si>
  <si>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</si>
  <si>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</si>
  <si>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</si>
  <si>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</si>
  <si>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</si>
  <si>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</si>
  <si>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</si>
  <si>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</si>
  <si>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</si>
  <si>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</si>
  <si>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</si>
  <si>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</si>
  <si>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</si>
  <si>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</si>
  <si>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</si>
  <si>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</si>
  <si>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</si>
  <si>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</si>
  <si>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</si>
  <si>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</si>
  <si>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</si>
  <si>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</si>
  <si>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</si>
  <si>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</si>
  <si>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</si>
  <si>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</si>
  <si>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</si>
  <si>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</si>
  <si>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</si>
  <si>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</si>
  <si>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</si>
  <si>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</si>
  <si>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</si>
  <si>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</si>
  <si>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</si>
  <si>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</si>
  <si>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</si>
  <si>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</si>
  <si>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</si>
  <si>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</si>
  <si>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</si>
  <si>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</si>
  <si>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</si>
  <si>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</si>
  <si>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</si>
  <si>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</si>
  <si>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</si>
  <si>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</si>
  <si>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</si>
  <si>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</si>
  <si>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</si>
  <si>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</si>
  <si>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</si>
  <si>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</si>
  <si>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</si>
  <si>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</si>
  <si>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</si>
  <si>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</si>
  <si>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</si>
  <si>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</si>
  <si>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</si>
  <si>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</si>
  <si>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</si>
  <si>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</si>
  <si>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</si>
  <si>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</si>
  <si>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</si>
  <si>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</si>
  <si>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</si>
  <si>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</si>
  <si>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</si>
  <si>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</si>
  <si>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</si>
  <si>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</si>
  <si>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</si>
  <si>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</si>
  <si>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</si>
  <si>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</si>
  <si>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</si>
  <si>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</si>
  <si>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</si>
  <si>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</si>
  <si>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</si>
  <si>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</si>
  <si>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</si>
  <si>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</si>
  <si>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</si>
  <si>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</si>
  <si>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</si>
  <si>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</si>
  <si>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</si>
  <si>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</si>
  <si>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</si>
  <si>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</si>
  <si>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</si>
  <si>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</si>
  <si>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</si>
  <si>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</si>
  <si>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</si>
  <si>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</si>
  <si>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</si>
  <si>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</si>
  <si>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</si>
  <si>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</si>
  <si>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</si>
  <si>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</si>
  <si>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</si>
  <si>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</si>
  <si>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</si>
  <si>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</si>
  <si>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</si>
  <si>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</si>
  <si>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</si>
  <si>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</si>
  <si>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</si>
  <si>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</si>
  <si>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</si>
  <si>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</si>
  <si>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</si>
  <si>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</si>
  <si>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</si>
  <si>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</si>
  <si>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</si>
  <si>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</si>
  <si>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</si>
  <si>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</si>
  <si>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</si>
  <si>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</si>
  <si>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</si>
  <si>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</si>
  <si>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</si>
  <si>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</si>
  <si>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</si>
  <si>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</si>
  <si>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</si>
  <si>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</si>
  <si>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</si>
  <si>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</si>
  <si>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</si>
  <si>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</si>
  <si>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</si>
  <si>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</si>
  <si>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</si>
  <si>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</si>
  <si>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</si>
  <si>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</si>
  <si>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</si>
  <si>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</si>
  <si>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</si>
  <si>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</si>
  <si>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</si>
  <si>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</si>
  <si>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</si>
  <si>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</si>
  <si>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</si>
  <si>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</si>
  <si>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</si>
  <si>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</si>
  <si>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</si>
  <si>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</si>
  <si>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</si>
  <si>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</si>
  <si>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</si>
  <si>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</si>
  <si>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</si>
  <si>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</si>
  <si>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</si>
  <si>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</si>
  <si>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</si>
  <si>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</si>
  <si>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</si>
  <si>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</si>
  <si>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</si>
  <si>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</si>
  <si>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</si>
  <si>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</si>
  <si>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</si>
  <si>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</si>
  <si>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</si>
  <si>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</si>
  <si>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</si>
  <si>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</si>
  <si>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</si>
  <si>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</si>
  <si>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</si>
  <si>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</si>
  <si>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</si>
  <si>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</si>
  <si>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</si>
  <si>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</si>
  <si>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</si>
  <si>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</si>
  <si>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</si>
  <si>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</si>
  <si>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</si>
  <si>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</si>
  <si>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</si>
  <si>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</si>
  <si>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</si>
  <si>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</si>
  <si>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</si>
  <si>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</si>
  <si>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</si>
  <si>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</si>
  <si>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</si>
  <si>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</si>
  <si>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</si>
  <si>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</si>
  <si>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</si>
  <si>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</si>
  <si>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</si>
  <si>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</si>
  <si>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</si>
  <si>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</si>
  <si>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</si>
  <si>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</si>
  <si>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</si>
  <si>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</si>
  <si>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</si>
  <si>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</si>
  <si>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</si>
  <si>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</si>
  <si>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</si>
  <si>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</si>
  <si>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</si>
  <si>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</si>
  <si>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</si>
  <si>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</si>
  <si>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</si>
  <si>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</si>
  <si>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</si>
  <si>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</si>
  <si>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</si>
  <si>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</si>
  <si>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</si>
  <si>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</si>
  <si>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</si>
  <si>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</si>
  <si>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</si>
  <si>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</si>
  <si>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</si>
  <si>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</si>
  <si>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</si>
  <si>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</si>
  <si>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</si>
  <si>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</si>
  <si>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</si>
  <si>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</si>
  <si>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</si>
  <si>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</si>
  <si>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</si>
  <si>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</si>
  <si>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</si>
  <si>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</si>
  <si>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</si>
  <si>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</si>
  <si>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</si>
  <si>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</si>
  <si>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</si>
  <si>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</si>
  <si>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</si>
  <si>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</si>
  <si>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</si>
  <si>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</si>
  <si>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</si>
  <si>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</si>
  <si>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</si>
  <si>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</si>
  <si>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</si>
  <si>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</si>
  <si>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</si>
  <si>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</si>
  <si>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</si>
  <si>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</si>
  <si>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</si>
  <si>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</si>
  <si>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</si>
  <si>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</si>
  <si>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</si>
  <si>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</si>
  <si>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</si>
  <si>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</si>
  <si>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</si>
  <si>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</si>
  <si>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</si>
  <si>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</si>
  <si>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</si>
  <si>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</si>
  <si>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</si>
  <si>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</si>
  <si>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</si>
  <si>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</si>
  <si>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</si>
  <si>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</si>
  <si>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</si>
  <si>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</si>
  <si>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</si>
  <si>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</si>
  <si>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</si>
  <si>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</si>
  <si>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</si>
  <si>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</si>
  <si>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</si>
  <si>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</si>
  <si>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</si>
  <si>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</si>
  <si>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</si>
  <si>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</si>
  <si>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</si>
  <si>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</si>
  <si>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</si>
  <si>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</si>
  <si>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</si>
  <si>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</si>
  <si>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</si>
  <si>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</si>
  <si>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</si>
  <si>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</si>
  <si>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</si>
  <si>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</si>
  <si>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</si>
  <si>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</si>
  <si>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</si>
  <si>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</si>
  <si>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</si>
  <si>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</si>
  <si>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</si>
  <si>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</si>
  <si>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</si>
  <si>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</si>
  <si>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</si>
  <si>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</si>
  <si>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</si>
  <si>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</si>
  <si>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</si>
  <si>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</si>
  <si>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</si>
  <si>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</si>
  <si>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</si>
  <si>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</si>
  <si>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</si>
  <si>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</si>
  <si>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</si>
  <si>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</si>
  <si>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</si>
  <si>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</si>
  <si>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</si>
  <si>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</si>
  <si>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</si>
  <si>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</si>
  <si>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</si>
  <si>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</si>
  <si>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</si>
  <si>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</si>
  <si>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</si>
  <si>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</si>
  <si>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</si>
  <si>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</si>
  <si>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</si>
  <si>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</si>
  <si>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</si>
  <si>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</si>
  <si>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</si>
  <si>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</si>
  <si>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</si>
  <si>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</si>
  <si>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</si>
  <si>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</si>
  <si>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</si>
  <si>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</si>
  <si>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</si>
  <si>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</si>
  <si>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</si>
  <si>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</si>
  <si>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</si>
  <si>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</si>
  <si>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</si>
  <si>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</si>
  <si>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</si>
  <si>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</si>
  <si>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</si>
  <si>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</si>
  <si>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</si>
  <si>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</si>
  <si>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</si>
  <si>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</si>
  <si>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</si>
  <si>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</si>
  <si>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</si>
  <si>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</si>
  <si>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</si>
  <si>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</si>
  <si>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</si>
  <si>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</si>
  <si>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</si>
  <si>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</si>
  <si>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</si>
  <si>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</si>
  <si>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</si>
  <si>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</si>
  <si>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</si>
  <si>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</si>
  <si>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</si>
  <si>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</si>
  <si>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</si>
  <si>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</si>
  <si>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</si>
  <si>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</si>
  <si>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</si>
  <si>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</si>
  <si>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</si>
  <si>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</si>
  <si>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</si>
  <si>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</si>
  <si>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</si>
  <si>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</si>
  <si>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</si>
  <si>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</si>
  <si>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</si>
  <si>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</si>
  <si>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</si>
  <si>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</si>
  <si>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</si>
  <si>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</si>
  <si>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</si>
  <si>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</si>
  <si>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</si>
  <si>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</si>
  <si>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</si>
  <si>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</si>
  <si>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</si>
  <si>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</si>
  <si>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</si>
  <si>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</si>
  <si>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</si>
  <si>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</si>
  <si>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</si>
  <si>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</si>
  <si>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</si>
  <si>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</si>
  <si>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</si>
  <si>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</si>
  <si>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</si>
  <si>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</si>
  <si>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</si>
  <si>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</si>
  <si>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</si>
  <si>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</si>
  <si>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</si>
  <si>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</si>
  <si>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</si>
  <si>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</si>
  <si>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</si>
  <si>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</si>
  <si>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</si>
  <si>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</si>
  <si>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</si>
  <si>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</si>
  <si>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</si>
  <si>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</si>
  <si>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</si>
  <si>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</si>
  <si>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</si>
  <si>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</si>
  <si>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</si>
  <si>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</si>
  <si>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</si>
  <si>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</si>
  <si>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</si>
  <si>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</si>
  <si>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</si>
  <si>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</si>
  <si>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</si>
  <si>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</si>
  <si>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</si>
  <si>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</si>
  <si>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</si>
  <si>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</si>
  <si>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</si>
  <si>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</si>
  <si>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</si>
  <si>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</si>
  <si>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</si>
  <si>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</si>
  <si>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</si>
  <si>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</si>
  <si>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</si>
  <si>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</si>
  <si>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</si>
  <si>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</si>
  <si>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</si>
  <si>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</si>
  <si>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</si>
  <si>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</si>
  <si>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</si>
  <si>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</si>
  <si>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</si>
  <si>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</si>
  <si>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</si>
  <si>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</si>
  <si>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</si>
  <si>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</si>
  <si>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</si>
  <si>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</si>
  <si>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</si>
  <si>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</si>
  <si>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</si>
  <si>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</si>
  <si>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</si>
  <si>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</si>
  <si>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</si>
  <si>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</si>
  <si>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</si>
  <si>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</si>
  <si>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</si>
  <si>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</si>
  <si>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</si>
  <si>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</si>
  <si>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</si>
  <si>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</si>
  <si>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</si>
  <si>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</si>
  <si>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</si>
  <si>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</si>
  <si>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</si>
  <si>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</si>
  <si>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</si>
  <si>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</si>
  <si>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</si>
  <si>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</si>
  <si>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</si>
  <si>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</si>
  <si>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</si>
  <si>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</si>
  <si>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</si>
  <si>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</si>
  <si>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</si>
  <si>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</si>
  <si>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</si>
  <si>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</si>
  <si>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</si>
  <si>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</si>
  <si>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</si>
  <si>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</si>
  <si>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</si>
  <si>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</si>
  <si>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</si>
  <si>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</si>
  <si>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</si>
  <si>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</si>
  <si>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</si>
  <si>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</si>
  <si>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</si>
  <si>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</si>
  <si>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</si>
  <si>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</si>
  <si>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</si>
  <si>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</si>
  <si>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</si>
  <si>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</si>
  <si>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</si>
  <si>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</si>
  <si>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</si>
  <si>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</si>
  <si>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</si>
  <si>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</si>
  <si>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</si>
  <si>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</si>
  <si>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</si>
  <si>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</si>
  <si>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</si>
  <si>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</si>
  <si>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</si>
  <si>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</si>
  <si>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</si>
  <si>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</si>
  <si>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</si>
  <si>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</si>
  <si>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</si>
  <si>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</si>
  <si>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</si>
  <si>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</si>
  <si>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</si>
  <si>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</si>
  <si>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</si>
  <si>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</si>
  <si>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</si>
  <si>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</si>
  <si>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</si>
  <si>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</si>
  <si>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</si>
  <si>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</si>
  <si>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</si>
  <si>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</si>
  <si>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</si>
  <si>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</si>
  <si>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</si>
  <si>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</si>
  <si>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</si>
  <si>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</si>
  <si>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</si>
  <si>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</si>
  <si>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</si>
  <si>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</si>
  <si>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</si>
  <si>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</si>
  <si>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</si>
  <si>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</si>
  <si>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</si>
  <si>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</si>
  <si>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</si>
  <si>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</si>
  <si>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</si>
  <si>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</si>
  <si>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</si>
  <si>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</si>
  <si>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</si>
  <si>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</si>
  <si>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</si>
  <si>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</si>
  <si>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</si>
  <si>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</si>
  <si>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</si>
  <si>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</si>
  <si>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</si>
  <si>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</si>
  <si>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</si>
  <si>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</si>
  <si>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</si>
  <si>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</si>
  <si>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</si>
  <si>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</si>
  <si>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</si>
  <si>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</si>
  <si>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</si>
  <si>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</si>
  <si>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</si>
  <si>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</si>
  <si>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</si>
  <si>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</si>
  <si>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</si>
  <si>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</si>
  <si>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</si>
  <si>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</si>
  <si>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</si>
  <si>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</si>
  <si>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</si>
  <si>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</si>
  <si>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</si>
  <si>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</si>
  <si>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</si>
  <si>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</si>
  <si>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</si>
  <si>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</si>
  <si>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</si>
  <si>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</si>
  <si>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</si>
  <si>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</si>
  <si>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</si>
  <si>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</si>
  <si>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</si>
  <si>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</si>
  <si>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</si>
  <si>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</si>
  <si>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</si>
  <si>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</si>
  <si>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</si>
  <si>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</si>
  <si>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</si>
  <si>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</si>
  <si>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</si>
  <si>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</si>
  <si>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</si>
  <si>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</si>
  <si>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</si>
  <si>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</si>
  <si>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</si>
  <si>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</si>
  <si>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</si>
  <si>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</si>
  <si>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</si>
  <si>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</si>
  <si>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</si>
  <si>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</si>
  <si>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</si>
  <si>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</si>
  <si>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</si>
  <si>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</si>
  <si>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</si>
  <si>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</si>
  <si>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</si>
  <si>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</si>
  <si>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</si>
  <si>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</si>
  <si>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</si>
  <si>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</si>
  <si>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</si>
  <si>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</si>
  <si>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</si>
  <si>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</si>
  <si>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</si>
  <si>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</si>
  <si>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</si>
  <si>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</si>
  <si>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</si>
  <si>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</si>
  <si>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</si>
  <si>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</si>
  <si>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</si>
  <si>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</si>
  <si>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</si>
  <si>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</si>
  <si>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</si>
  <si>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</si>
  <si>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</si>
  <si>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</si>
  <si>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</si>
  <si>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</si>
  <si>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</si>
  <si>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</si>
  <si>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</si>
  <si>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</si>
  <si>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</si>
  <si>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</si>
  <si>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</si>
  <si>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</si>
  <si>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</si>
  <si>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</si>
  <si>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</si>
  <si>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</si>
  <si>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</si>
  <si>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</si>
  <si>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</si>
  <si>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</si>
  <si>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</si>
  <si>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</si>
  <si>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</si>
  <si>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</si>
  <si>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</si>
  <si>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</si>
  <si>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</si>
  <si>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</si>
  <si>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</si>
  <si>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</si>
  <si>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</si>
  <si>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</si>
  <si>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</si>
  <si>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</si>
  <si>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</si>
  <si>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</si>
  <si>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</si>
  <si>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</si>
  <si>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</si>
  <si>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</si>
  <si>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</si>
  <si>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</si>
  <si>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</si>
  <si>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</si>
  <si>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</si>
  <si>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</si>
  <si>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</si>
  <si>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</si>
  <si>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</si>
  <si>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</si>
  <si>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</si>
  <si>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</si>
  <si>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</si>
  <si>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</si>
  <si>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</si>
  <si>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</si>
  <si>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</si>
  <si>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</si>
  <si>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</si>
  <si>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</si>
  <si>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</si>
  <si>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</si>
  <si>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</si>
  <si>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</si>
  <si>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</si>
  <si>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</si>
  <si>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</si>
  <si>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</si>
  <si>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</si>
  <si>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</si>
  <si>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</si>
  <si>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</si>
  <si>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</si>
  <si>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</si>
  <si>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</si>
  <si>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</si>
  <si>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</si>
  <si>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</si>
  <si>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</si>
  <si>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</si>
  <si>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</si>
  <si>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</si>
  <si>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</si>
  <si>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</si>
  <si>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</si>
  <si>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</si>
  <si>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</si>
  <si>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</si>
  <si>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</si>
  <si>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</si>
  <si>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</si>
  <si>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</si>
  <si>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</si>
  <si>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</si>
  <si>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</si>
  <si>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</si>
  <si>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</si>
  <si>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</si>
  <si>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</si>
  <si>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</si>
  <si>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</si>
  <si>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</si>
  <si>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</si>
  <si>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</si>
  <si>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</si>
  <si>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</si>
  <si>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</si>
  <si>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</si>
  <si>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</si>
  <si>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</si>
  <si>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</si>
  <si>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</si>
  <si>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</si>
  <si>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</si>
  <si>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</si>
  <si>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</si>
  <si>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</si>
  <si>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</si>
  <si>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</si>
  <si>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</si>
  <si>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</si>
  <si>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</si>
  <si>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</si>
  <si>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</si>
  <si>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</si>
  <si>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</si>
  <si>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</si>
  <si>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</si>
  <si>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</si>
  <si>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</si>
  <si>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</si>
  <si>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</si>
  <si>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</si>
  <si>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</si>
  <si>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</si>
  <si>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</si>
  <si>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</si>
  <si>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</si>
  <si>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</si>
  <si>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</si>
  <si>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</si>
  <si>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</si>
  <si>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</si>
  <si>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</si>
  <si>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</si>
  <si>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</si>
  <si>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</si>
  <si>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</si>
  <si>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</si>
  <si>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</si>
  <si>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</si>
  <si>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</si>
  <si>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</si>
  <si>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</si>
  <si>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</si>
  <si>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</si>
  <si>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</si>
  <si>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</si>
  <si>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</si>
  <si>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</si>
  <si>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</si>
  <si>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</si>
  <si>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</si>
  <si>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</si>
  <si>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</si>
  <si>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</si>
  <si>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</si>
  <si>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</si>
  <si>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</si>
  <si>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</si>
  <si>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</si>
  <si>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</si>
  <si>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</si>
  <si>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</si>
  <si>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</si>
  <si>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</si>
  <si>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</si>
  <si>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</si>
  <si>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</si>
  <si>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</si>
  <si>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</si>
  <si>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</si>
  <si>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</si>
  <si>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</si>
  <si>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</si>
  <si>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</si>
  <si>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</si>
  <si>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</si>
  <si>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</si>
  <si>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</si>
  <si>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</si>
  <si>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</si>
  <si>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</si>
  <si>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</si>
  <si>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</si>
  <si>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</si>
  <si>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</si>
  <si>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</si>
  <si>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</si>
  <si>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</si>
  <si>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</si>
  <si>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</si>
  <si>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</si>
  <si>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</si>
  <si>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</si>
  <si>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</si>
  <si>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</si>
  <si>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</si>
  <si>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</si>
  <si>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</si>
  <si>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</si>
  <si>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</si>
  <si>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</si>
  <si>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</si>
  <si>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</si>
  <si>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</si>
  <si>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</si>
  <si>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</si>
  <si>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</si>
  <si>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</si>
  <si>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</si>
  <si>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</si>
  <si>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</si>
  <si>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</si>
  <si>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</si>
  <si>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</si>
  <si>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</si>
  <si>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</si>
  <si>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</si>
  <si>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</si>
  <si>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</si>
  <si>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</si>
  <si>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</si>
  <si>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</si>
  <si>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</si>
  <si>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</si>
  <si>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</si>
  <si>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</si>
  <si>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</si>
  <si>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</si>
  <si>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</si>
  <si>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</si>
  <si>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</si>
  <si>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</si>
  <si>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</si>
  <si>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</si>
  <si>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</si>
  <si>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</si>
  <si>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</si>
  <si>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</si>
  <si>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</si>
  <si>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</si>
  <si>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</si>
  <si>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</si>
  <si>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</si>
  <si>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</si>
  <si>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</si>
  <si>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</si>
  <si>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</si>
  <si>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</si>
  <si>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</si>
  <si>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</si>
  <si>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</si>
  <si>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</si>
  <si>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</si>
  <si>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</si>
  <si>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</si>
  <si>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</si>
  <si>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</si>
  <si>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</si>
  <si>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</si>
  <si>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</si>
  <si>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</si>
  <si>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</si>
  <si>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</si>
  <si>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</si>
  <si>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</si>
  <si>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</si>
  <si>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</si>
  <si>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</si>
  <si>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</si>
  <si>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</si>
  <si>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</si>
  <si>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</si>
  <si>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</si>
  <si>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</si>
  <si>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</si>
  <si>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</si>
  <si>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</si>
  <si>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</si>
  <si>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</si>
  <si>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</si>
  <si>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</si>
  <si>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</si>
  <si>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</si>
  <si>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</si>
  <si>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</si>
  <si>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</si>
  <si>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</si>
  <si>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</si>
  <si>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</si>
  <si>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</si>
  <si>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</si>
  <si>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</si>
  <si>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</si>
  <si>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</si>
  <si>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</si>
  <si>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</si>
  <si>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</si>
  <si>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</si>
  <si>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</si>
  <si>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</si>
  <si>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</si>
  <si>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</si>
  <si>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</si>
  <si>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</si>
  <si>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</si>
  <si>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</si>
  <si>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</si>
  <si>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</si>
  <si>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</si>
  <si>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</si>
  <si>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</si>
  <si>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</si>
  <si>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</si>
  <si>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</si>
  <si>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</si>
  <si>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</si>
  <si>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</si>
  <si>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</si>
  <si>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</si>
  <si>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</si>
  <si>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</si>
  <si>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</si>
  <si>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</si>
  <si>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</si>
  <si>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</si>
  <si>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</si>
  <si>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</si>
  <si>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</si>
  <si>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</si>
  <si>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</si>
  <si>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</si>
  <si>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</si>
  <si>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</si>
  <si>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</si>
  <si>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</si>
  <si>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</si>
  <si>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</si>
  <si>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</si>
  <si>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</si>
  <si>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</si>
  <si>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</si>
  <si>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</si>
  <si>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</si>
  <si>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</si>
  <si>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</si>
  <si>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</si>
  <si>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</si>
  <si>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</si>
  <si>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</si>
  <si>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</si>
  <si>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</si>
  <si>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</si>
  <si>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</si>
  <si>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</si>
  <si>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</si>
  <si>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</si>
  <si>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</si>
  <si>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</si>
  <si>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</si>
  <si>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</si>
  <si>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</si>
  <si>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</si>
  <si>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</si>
  <si>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</si>
  <si>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</si>
  <si>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</si>
  <si>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</si>
  <si>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</si>
  <si>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</si>
  <si>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</si>
  <si>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</si>
  <si>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</si>
  <si>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</si>
  <si>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</si>
  <si>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</si>
  <si>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</si>
  <si>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</si>
  <si>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</si>
  <si>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</si>
  <si>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</si>
  <si>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</si>
  <si>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</si>
  <si>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</si>
  <si>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</si>
  <si>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</si>
  <si>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</si>
  <si>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</si>
  <si>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</si>
  <si>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</si>
  <si>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</si>
  <si>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</si>
  <si>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</si>
  <si>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</si>
  <si>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</si>
  <si>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</si>
  <si>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</si>
  <si>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</si>
  <si>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</si>
  <si>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</si>
  <si>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</si>
  <si>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</si>
  <si>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</si>
  <si>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</si>
  <si>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</si>
  <si>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</si>
  <si>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</si>
  <si>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</si>
  <si>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</si>
  <si>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</si>
  <si>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</si>
  <si>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</si>
  <si>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</si>
  <si>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</si>
  <si>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</si>
  <si>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</si>
  <si>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</si>
  <si>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</si>
  <si>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</si>
  <si>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</si>
  <si>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</si>
  <si>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</si>
  <si>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</si>
  <si>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</si>
  <si>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</si>
  <si>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</si>
  <si>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</si>
  <si>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</si>
  <si>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</si>
  <si>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</si>
  <si>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</si>
  <si>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</si>
  <si>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</si>
  <si>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</si>
  <si>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</si>
  <si>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</si>
  <si>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</si>
  <si>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</si>
  <si>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</si>
  <si>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</si>
  <si>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</si>
  <si>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</si>
  <si>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</si>
  <si>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</si>
  <si>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</si>
  <si>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</si>
  <si>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</si>
  <si>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</si>
  <si>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</si>
  <si>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</si>
  <si>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</si>
  <si>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</si>
  <si>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</si>
  <si>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</si>
  <si>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</si>
  <si>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</si>
  <si>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</si>
  <si>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</si>
  <si>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</si>
  <si>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</si>
  <si>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</si>
  <si>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</si>
  <si>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</si>
  <si>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</si>
  <si>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</si>
  <si>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</si>
  <si>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</si>
  <si>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</si>
  <si>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</si>
  <si>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</si>
  <si>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</si>
  <si>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</si>
  <si>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</si>
  <si>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</si>
  <si>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</si>
  <si>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</si>
  <si>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</si>
  <si>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</si>
  <si>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</si>
  <si>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</si>
  <si>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</si>
  <si>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</si>
  <si>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</si>
  <si>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</si>
  <si>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</si>
  <si>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</si>
  <si>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</si>
  <si>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</si>
  <si>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</si>
  <si>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</si>
  <si>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</si>
  <si>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</si>
  <si>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</si>
  <si>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</si>
  <si>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</si>
  <si>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</si>
  <si>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</si>
  <si>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</si>
  <si>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</si>
  <si>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</si>
  <si>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</si>
  <si>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</si>
  <si>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</si>
  <si>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</si>
  <si>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</si>
  <si>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</si>
  <si>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</si>
  <si>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</si>
  <si>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</si>
  <si>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</si>
  <si>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</si>
  <si>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</si>
  <si>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</si>
  <si>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</si>
  <si>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</si>
  <si>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</si>
  <si>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</si>
  <si>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</si>
  <si>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</si>
  <si>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</si>
  <si>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</si>
  <si>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</si>
  <si>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</si>
  <si>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</si>
  <si>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</si>
  <si>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</si>
  <si>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</si>
  <si>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</si>
  <si>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</si>
  <si>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</si>
  <si>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</si>
  <si>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</si>
  <si>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</si>
  <si>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</si>
  <si>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</si>
  <si>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</si>
  <si>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</si>
  <si>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</si>
  <si>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</si>
  <si>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</si>
  <si>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</si>
  <si>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</si>
  <si>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</si>
  <si>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</si>
  <si>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</si>
  <si>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</si>
  <si>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</si>
  <si>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</si>
  <si>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</si>
  <si>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</si>
  <si>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</si>
  <si>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</si>
  <si>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</si>
  <si>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</si>
  <si>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</si>
  <si>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</si>
  <si>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</si>
  <si>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</si>
  <si>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</si>
  <si>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</si>
  <si>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</si>
  <si>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</si>
  <si>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</si>
  <si>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</si>
  <si>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</si>
  <si>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</si>
  <si>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</si>
  <si>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</si>
  <si>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</si>
  <si>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</si>
  <si>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</si>
  <si>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</si>
  <si>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</si>
  <si>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</si>
  <si>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</si>
  <si>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</si>
  <si>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</si>
  <si>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</si>
  <si>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</si>
  <si>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</si>
  <si>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</si>
  <si>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</si>
  <si>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</si>
  <si>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</si>
  <si>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</si>
  <si>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</si>
  <si>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</si>
  <si>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</si>
  <si>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</si>
  <si>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</si>
  <si>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</si>
  <si>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</si>
  <si>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</si>
  <si>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</si>
  <si>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</si>
  <si>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</si>
  <si>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</si>
  <si>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</si>
  <si>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</si>
  <si>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</si>
  <si>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</si>
  <si>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</si>
  <si>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</si>
  <si>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</si>
  <si>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</si>
  <si>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</si>
  <si>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</si>
  <si>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</si>
  <si>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</si>
  <si>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</si>
  <si>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</si>
  <si>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</si>
  <si>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</si>
  <si>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</si>
  <si>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</si>
  <si>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</si>
  <si>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</si>
  <si>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</si>
  <si>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</si>
  <si>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</si>
  <si>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</si>
  <si>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</si>
  <si>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</si>
  <si>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</si>
  <si>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</si>
  <si>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</si>
  <si>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</si>
  <si>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</si>
  <si>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</si>
  <si>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</si>
  <si>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</si>
  <si>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</si>
  <si>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</si>
  <si>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</si>
  <si>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</si>
  <si>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</si>
  <si>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</si>
  <si>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</si>
  <si>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</si>
  <si>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</si>
  <si>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</si>
  <si>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</si>
  <si>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</si>
  <si>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</si>
  <si>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</si>
  <si>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</si>
  <si>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</si>
  <si>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</si>
  <si>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</si>
  <si>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</si>
  <si>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</si>
  <si>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</si>
  <si>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</si>
  <si>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</si>
  <si>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</si>
  <si>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</si>
  <si>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</si>
  <si>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</si>
  <si>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</si>
  <si>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</si>
  <si>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</si>
  <si>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</si>
  <si>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</si>
  <si>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</si>
  <si>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</si>
  <si>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</si>
  <si>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</si>
  <si>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</si>
  <si>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</si>
  <si>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</si>
  <si>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</si>
  <si>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</si>
  <si>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</si>
  <si>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</si>
  <si>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</si>
  <si>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</si>
  <si>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</si>
  <si>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</si>
  <si>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</si>
  <si>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</si>
  <si>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</si>
  <si>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</si>
  <si>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</si>
  <si>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</si>
  <si>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</si>
  <si>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</si>
  <si>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</si>
  <si>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</si>
  <si>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</si>
  <si>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</si>
  <si>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</si>
  <si>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</si>
  <si>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</si>
  <si>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</si>
  <si>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</si>
  <si>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</si>
  <si>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</si>
  <si>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</si>
  <si>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</si>
  <si>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</si>
  <si>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</si>
  <si>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</si>
  <si>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</si>
  <si>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</si>
  <si>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</si>
  <si>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</si>
  <si>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</si>
  <si>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</si>
  <si>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</si>
  <si>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</si>
  <si>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</si>
  <si>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</si>
  <si>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</si>
  <si>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</si>
  <si>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</si>
  <si>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</si>
  <si>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</si>
  <si>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</si>
  <si>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</si>
  <si>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</si>
  <si>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</si>
  <si>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</si>
  <si>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</si>
  <si>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</si>
  <si>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</si>
  <si>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</si>
  <si>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</si>
  <si>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</si>
  <si>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</si>
  <si>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</si>
  <si>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</si>
  <si>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</si>
  <si>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</si>
  <si>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</si>
  <si>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</si>
  <si>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</si>
  <si>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</si>
  <si>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</si>
  <si>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</si>
  <si>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</si>
  <si>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</si>
  <si>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</si>
  <si>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</si>
  <si>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</si>
  <si>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</si>
  <si>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</si>
  <si>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</si>
  <si>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</si>
  <si>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</si>
  <si>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</si>
  <si>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</si>
  <si>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</si>
  <si>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</si>
  <si>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</si>
  <si>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</si>
  <si>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</si>
  <si>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</si>
  <si>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</si>
  <si>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</si>
  <si>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</si>
  <si>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</si>
  <si>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</si>
  <si>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</si>
  <si>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</si>
  <si>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</si>
  <si>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</si>
  <si>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</si>
  <si>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</si>
  <si>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</si>
  <si>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</si>
  <si>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</si>
  <si>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</si>
  <si>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</si>
  <si>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</si>
  <si>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</si>
  <si>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</si>
  <si>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</si>
  <si>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</si>
  <si>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</si>
  <si>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</si>
  <si>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</si>
  <si>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</si>
  <si>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</si>
  <si>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</si>
  <si>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</si>
  <si>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</si>
  <si>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</si>
  <si>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</si>
  <si>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</si>
  <si>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</si>
  <si>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</si>
  <si>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</si>
  <si>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</si>
  <si>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</si>
  <si>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</si>
  <si>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</si>
  <si>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</si>
  <si>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</si>
  <si>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</si>
  <si>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</si>
  <si>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</si>
  <si>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</si>
  <si>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</si>
  <si>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</si>
  <si>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</si>
  <si>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</si>
  <si>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</si>
  <si>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</si>
  <si>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</si>
  <si>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</si>
  <si>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</si>
  <si>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</si>
  <si>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</si>
  <si>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</si>
  <si>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</si>
  <si>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</si>
  <si>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</si>
  <si>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</si>
  <si>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</si>
  <si>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</si>
  <si>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</si>
  <si>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</si>
  <si>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</si>
  <si>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</si>
  <si>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</si>
  <si>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</si>
  <si>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</si>
  <si>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</si>
  <si>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</si>
  <si>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</si>
  <si>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</si>
  <si>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</si>
  <si>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</si>
  <si>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</si>
  <si>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</si>
  <si>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</si>
  <si>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</si>
  <si>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</si>
  <si>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</si>
  <si>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</si>
  <si>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</si>
  <si>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</si>
  <si>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</si>
  <si>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</si>
  <si>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</si>
  <si>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</si>
  <si>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</si>
  <si>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</si>
  <si>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</si>
  <si>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</si>
  <si>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</si>
  <si>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</si>
  <si>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</si>
  <si>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</si>
  <si>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</si>
  <si>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</si>
  <si>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</si>
  <si>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</si>
  <si>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</si>
  <si>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</si>
  <si>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</si>
  <si>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</si>
  <si>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</si>
  <si>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</si>
  <si>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</si>
  <si>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</si>
  <si>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</si>
  <si>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</si>
  <si>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</si>
  <si>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</si>
  <si>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</si>
  <si>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</si>
  <si>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</si>
  <si>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</si>
  <si>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</si>
  <si>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</si>
  <si>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</si>
  <si>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</si>
  <si>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</si>
  <si>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</si>
  <si>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</si>
  <si>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</si>
  <si>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</si>
  <si>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</si>
  <si>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</si>
  <si>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</si>
  <si>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</si>
  <si>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</si>
  <si>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</si>
  <si>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</si>
  <si>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</si>
  <si>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</si>
  <si>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</si>
  <si>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</si>
  <si>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</si>
  <si>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</si>
  <si>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</si>
  <si>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</si>
  <si>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</si>
  <si>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</si>
  <si>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</si>
  <si>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</si>
  <si>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</si>
  <si>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</si>
  <si>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</si>
  <si>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</si>
  <si>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</si>
  <si>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</si>
  <si>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</si>
  <si>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</si>
  <si>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</si>
  <si>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</si>
  <si>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</si>
  <si>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</si>
  <si>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</si>
  <si>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</si>
  <si>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</si>
  <si>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</si>
  <si>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</si>
  <si>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</si>
  <si>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</si>
  <si>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</si>
  <si>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</si>
  <si>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</si>
  <si>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</si>
  <si>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</si>
  <si>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</si>
  <si>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</si>
  <si>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</si>
  <si>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</si>
  <si>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</si>
  <si>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</si>
  <si>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</si>
  <si>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</si>
  <si>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</si>
  <si>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</si>
  <si>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</si>
  <si>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</si>
  <si>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</si>
  <si>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</si>
  <si>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</si>
  <si>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</si>
  <si>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</si>
  <si>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</si>
  <si>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</si>
  <si>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</si>
  <si>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</si>
  <si>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</si>
  <si>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</si>
  <si>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</si>
  <si>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</si>
  <si>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</si>
  <si>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</si>
  <si>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</si>
  <si>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</si>
  <si>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</si>
  <si>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</si>
  <si>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</si>
  <si>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</si>
  <si>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</si>
  <si>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</si>
  <si>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</si>
  <si>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</si>
  <si>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</si>
  <si>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</si>
  <si>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</si>
  <si>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</si>
  <si>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</si>
  <si>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</si>
  <si>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</si>
  <si>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</si>
  <si>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</si>
  <si>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</si>
  <si>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</si>
  <si>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</si>
  <si>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</si>
  <si>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</si>
  <si>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</si>
  <si>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</si>
  <si>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</si>
  <si>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</si>
  <si>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</si>
  <si>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</si>
  <si>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</si>
  <si>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</si>
  <si>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</si>
  <si>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</si>
  <si>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</si>
  <si>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</si>
  <si>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</si>
  <si>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</si>
  <si>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</si>
  <si>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</si>
  <si>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</si>
  <si>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</si>
  <si>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</si>
  <si>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</si>
  <si>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</si>
  <si>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</si>
  <si>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</si>
  <si>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</si>
  <si>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</si>
  <si>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</si>
  <si>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</si>
  <si>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</si>
  <si>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</si>
  <si>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</si>
  <si>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</si>
  <si>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</si>
  <si>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</si>
  <si>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</si>
  <si>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</si>
  <si>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</si>
  <si>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</si>
  <si>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</si>
  <si>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</si>
  <si>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</si>
  <si>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</si>
  <si>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</si>
  <si>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</si>
  <si>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</si>
  <si>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</si>
  <si>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</si>
  <si>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</si>
  <si>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</si>
  <si>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</si>
  <si>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</si>
  <si>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</si>
  <si>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</si>
  <si>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</si>
  <si>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</si>
  <si>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</si>
  <si>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</si>
  <si>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</si>
  <si>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</si>
  <si>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</si>
  <si>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</si>
  <si>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</si>
  <si>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</si>
  <si>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</si>
  <si>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</si>
  <si>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</si>
  <si>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</si>
  <si>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</si>
  <si>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</si>
  <si>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</si>
  <si>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</si>
  <si>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</si>
  <si>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</si>
  <si>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</si>
  <si>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</si>
  <si>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</si>
  <si>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</si>
  <si>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</si>
  <si>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</si>
  <si>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</si>
  <si>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</si>
  <si>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</si>
  <si>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</si>
  <si>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</si>
  <si>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</si>
  <si>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</si>
  <si>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</si>
  <si>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</si>
  <si>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</si>
  <si>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</si>
  <si>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</si>
  <si>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</si>
  <si>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</si>
  <si>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</si>
  <si>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</si>
  <si>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</si>
  <si>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</si>
  <si>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</si>
  <si>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</si>
  <si>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</si>
  <si>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</si>
  <si>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</si>
  <si>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</si>
  <si>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</si>
  <si>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</si>
  <si>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</si>
  <si>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</si>
  <si>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</si>
  <si>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</si>
  <si>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</si>
  <si>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</si>
  <si>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</si>
  <si>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</si>
  <si>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</si>
  <si>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</si>
  <si>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</si>
  <si>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</si>
  <si>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</si>
  <si>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</si>
  <si>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</si>
  <si>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</si>
  <si>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</si>
  <si>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</si>
  <si>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</si>
  <si>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</si>
  <si>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</si>
  <si>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</si>
  <si>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</si>
  <si>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</si>
  <si>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</si>
  <si>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</si>
  <si>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</si>
  <si>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</si>
  <si>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</si>
  <si>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</si>
  <si>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</si>
  <si>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</si>
  <si>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</si>
  <si>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</si>
  <si>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</si>
  <si>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</si>
  <si>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</si>
  <si>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</si>
  <si>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</si>
  <si>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</si>
  <si>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</si>
  <si>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</si>
  <si>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</si>
  <si>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</si>
  <si>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</si>
  <si>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</si>
  <si>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</si>
  <si>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</si>
  <si>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</si>
  <si>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</si>
  <si>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</si>
  <si>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</si>
  <si>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</si>
  <si>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</si>
  <si>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</si>
  <si>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</si>
  <si>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</si>
  <si>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</si>
  <si>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</si>
  <si>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</si>
  <si>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</si>
  <si>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</si>
  <si>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</si>
  <si>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</si>
  <si>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</si>
  <si>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</si>
  <si>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</si>
  <si>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</si>
  <si>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</si>
  <si>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</si>
  <si>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</si>
  <si>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</si>
  <si>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</si>
  <si>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</si>
  <si>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</si>
  <si>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</si>
  <si>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</si>
  <si>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</si>
  <si>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</si>
  <si>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</si>
  <si>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</si>
  <si>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</si>
  <si>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</si>
  <si>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</si>
  <si>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</si>
  <si>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</si>
  <si>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</si>
  <si>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</si>
  <si>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</si>
  <si>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</si>
  <si>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</si>
  <si>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</si>
  <si>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</si>
  <si>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</si>
  <si>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</si>
  <si>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</si>
  <si>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</si>
  <si>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</si>
  <si>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</si>
  <si>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</si>
  <si>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</si>
  <si>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</si>
  <si>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</si>
  <si>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</si>
  <si>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</si>
  <si>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</si>
  <si>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</si>
  <si>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</si>
  <si>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</si>
  <si>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</si>
  <si>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</si>
  <si>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</si>
  <si>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</si>
  <si>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</si>
  <si>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</si>
  <si>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</si>
  <si>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</si>
  <si>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</si>
  <si>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</si>
  <si>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</si>
  <si>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</si>
  <si>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</si>
  <si>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</si>
  <si>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</si>
  <si>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</si>
  <si>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</si>
  <si>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</si>
  <si>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</si>
  <si>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</si>
  <si>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</si>
  <si>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</si>
  <si>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</si>
  <si>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</si>
  <si>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</si>
  <si>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</si>
  <si>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</si>
  <si>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</si>
  <si>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</si>
  <si>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</si>
  <si>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</si>
  <si>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</si>
  <si>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</si>
  <si>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</si>
  <si>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</si>
  <si>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</si>
  <si>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</si>
  <si>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</si>
  <si>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</si>
  <si>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</si>
  <si>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</si>
  <si>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</si>
  <si>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</si>
  <si>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</si>
  <si>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</si>
  <si>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</si>
  <si>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</si>
  <si>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</si>
  <si>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</si>
  <si>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</si>
  <si>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</si>
  <si>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</si>
  <si>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</si>
  <si>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</si>
  <si>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</si>
  <si>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</si>
  <si>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</si>
  <si>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</si>
  <si>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</si>
  <si>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</si>
  <si>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</si>
  <si>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</si>
  <si>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</si>
  <si>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</si>
  <si>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</si>
  <si>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</si>
  <si>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</si>
  <si>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</si>
  <si>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</si>
  <si>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</si>
  <si>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</si>
  <si>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</si>
  <si>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</si>
  <si>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</si>
  <si>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</si>
  <si>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</si>
  <si>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</si>
  <si>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</si>
  <si>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</si>
  <si>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</si>
  <si>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</si>
  <si>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</si>
  <si>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</si>
  <si>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</si>
  <si>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</si>
  <si>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</si>
  <si>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</si>
  <si>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</si>
  <si>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</si>
  <si>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</si>
  <si>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</si>
  <si>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</si>
  <si>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</si>
  <si>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</si>
  <si>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</si>
  <si>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</si>
  <si>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</si>
  <si>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</si>
  <si>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</si>
  <si>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</si>
  <si>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</si>
  <si>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</si>
  <si>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</si>
  <si>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</si>
  <si>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</si>
  <si>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</si>
  <si>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</si>
  <si>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</si>
  <si>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</si>
  <si>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</si>
  <si>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</si>
  <si>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</si>
  <si>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</si>
  <si>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</si>
  <si>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</si>
  <si>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</si>
  <si>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</si>
  <si>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</si>
  <si>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</si>
  <si>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</si>
  <si>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</si>
  <si>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</si>
  <si>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</si>
  <si>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</si>
  <si>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</si>
  <si>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</si>
  <si>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</si>
  <si>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</si>
  <si>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</si>
  <si>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</si>
  <si>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</si>
  <si>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</si>
  <si>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</si>
  <si>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</si>
  <si>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</si>
  <si>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</si>
  <si>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</si>
  <si>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</si>
  <si>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</si>
  <si>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</si>
  <si>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</si>
  <si>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</si>
  <si>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</si>
  <si>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</si>
  <si>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</si>
  <si>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</si>
  <si>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</si>
  <si>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</si>
  <si>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</si>
  <si>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</si>
  <si>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</si>
  <si>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</si>
  <si>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</si>
  <si>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</si>
  <si>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</si>
  <si>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</si>
  <si>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</si>
  <si>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</si>
  <si>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</si>
  <si>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</si>
  <si>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</si>
  <si>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</si>
  <si>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</si>
  <si>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</si>
  <si>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</si>
  <si>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</si>
  <si>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</si>
  <si>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</si>
  <si>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</si>
  <si>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</si>
  <si>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</si>
  <si>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</si>
  <si>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</si>
  <si>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</si>
  <si>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</si>
  <si>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</si>
  <si>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</si>
  <si>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</si>
  <si>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</si>
  <si>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</si>
  <si>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</si>
  <si>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</si>
  <si>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</si>
  <si>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</si>
  <si>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</si>
  <si>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</si>
  <si>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</si>
  <si>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</si>
  <si>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</si>
  <si>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</si>
  <si>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</si>
  <si>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</si>
  <si>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</si>
  <si>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</si>
  <si>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</si>
  <si>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</si>
  <si>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</si>
  <si>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</si>
  <si>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</si>
  <si>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</si>
  <si>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</si>
  <si>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</si>
  <si>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</si>
  <si>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</si>
  <si>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</si>
  <si>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</si>
  <si>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</si>
  <si>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</si>
  <si>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</si>
  <si>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</si>
  <si>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</si>
  <si>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</si>
  <si>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</si>
  <si>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</si>
  <si>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</si>
  <si>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</si>
  <si>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</si>
  <si>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</si>
  <si>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</si>
  <si>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</si>
  <si>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</si>
  <si>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</si>
  <si>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</si>
  <si>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</si>
  <si>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</si>
  <si>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</si>
  <si>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</si>
  <si>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</si>
  <si>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</si>
  <si>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</si>
  <si>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</si>
  <si>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</si>
  <si>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</si>
  <si>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</si>
  <si>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</si>
  <si>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</si>
  <si>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</si>
  <si>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</si>
  <si>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</si>
  <si>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</si>
  <si>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</si>
  <si>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</si>
  <si>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</si>
  <si>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</si>
  <si>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</si>
  <si>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</si>
  <si>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</si>
  <si>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</si>
  <si>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</si>
  <si>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</si>
  <si>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</si>
  <si>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</si>
  <si>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</si>
  <si>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</si>
  <si>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</si>
  <si>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</si>
  <si>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</si>
  <si>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</si>
  <si>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</si>
  <si>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</si>
  <si>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</si>
  <si>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</si>
  <si>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</si>
  <si>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</si>
  <si>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</si>
  <si>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</si>
  <si>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</si>
  <si>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</si>
  <si>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</si>
  <si>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</si>
  <si>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</si>
  <si>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</si>
  <si>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</si>
  <si>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</si>
  <si>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</si>
  <si>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</si>
  <si>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</si>
  <si>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</si>
  <si>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</si>
  <si>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</si>
  <si>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</si>
  <si>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</si>
  <si>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</si>
  <si>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</si>
  <si>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</si>
  <si>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</si>
  <si>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</si>
  <si>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</si>
  <si>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</si>
  <si>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</si>
  <si>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</si>
  <si>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</si>
  <si>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</si>
  <si>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</si>
  <si>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</si>
  <si>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</si>
  <si>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</si>
  <si>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</si>
  <si>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</si>
  <si>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</si>
  <si>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</si>
  <si>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</si>
  <si>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</si>
  <si>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</si>
  <si>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</si>
  <si>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</si>
  <si>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</si>
  <si>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</si>
  <si>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</si>
  <si>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</si>
  <si>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</si>
  <si>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</si>
  <si>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</si>
  <si>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</si>
  <si>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</si>
  <si>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</si>
  <si>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</si>
  <si>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</si>
  <si>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</si>
  <si>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</si>
  <si>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</si>
  <si>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</si>
  <si>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</si>
  <si>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</si>
  <si>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</si>
  <si>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</si>
  <si>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</si>
  <si>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</si>
  <si>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</si>
  <si>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</si>
  <si>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</si>
  <si>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</si>
  <si>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</si>
  <si>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</si>
  <si>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</si>
  <si>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</si>
  <si>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</si>
  <si>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</si>
  <si>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</si>
  <si>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</si>
  <si>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</si>
  <si>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</si>
  <si>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</si>
  <si>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</si>
  <si>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</si>
  <si>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</si>
  <si>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</si>
  <si>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</si>
  <si>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</si>
  <si>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</si>
  <si>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</si>
  <si>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</si>
  <si>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</si>
  <si>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</si>
  <si>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</si>
  <si>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</si>
  <si>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</si>
  <si>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</si>
  <si>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</si>
  <si>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</si>
  <si>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</si>
  <si>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</si>
  <si>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</si>
  <si>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</si>
  <si>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</si>
  <si>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</si>
  <si>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</si>
  <si>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</si>
  <si>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</si>
  <si>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</si>
  <si>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</si>
  <si>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</si>
  <si>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</si>
  <si>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</si>
  <si>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</si>
  <si>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</si>
  <si>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</si>
  <si>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</si>
  <si>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</si>
  <si>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</si>
  <si>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</si>
  <si>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</si>
  <si>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</si>
  <si>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</si>
  <si>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</si>
  <si>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</si>
  <si>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</si>
  <si>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</si>
  <si>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</si>
  <si>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</si>
  <si>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</si>
  <si>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</si>
  <si>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</si>
  <si>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</si>
  <si>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</si>
  <si>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</si>
  <si>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</si>
  <si>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</si>
  <si>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</si>
  <si>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</si>
  <si>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</si>
  <si>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</si>
  <si>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</si>
  <si>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</si>
  <si>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</si>
  <si>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</si>
  <si>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</si>
  <si>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</si>
  <si>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</si>
  <si>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</si>
  <si>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</si>
  <si>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</si>
  <si>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</si>
  <si>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</si>
  <si>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</si>
  <si>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</si>
  <si>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</si>
  <si>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</si>
  <si>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</si>
  <si>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</si>
  <si>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</si>
  <si>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</si>
  <si>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</si>
  <si>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</si>
  <si>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</si>
  <si>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</si>
  <si>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</si>
  <si>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</si>
  <si>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</si>
  <si>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</si>
  <si>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</si>
  <si>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</si>
  <si>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</si>
  <si>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</si>
  <si>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</si>
  <si>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</si>
  <si>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</si>
  <si>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</si>
  <si>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</si>
  <si>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</si>
  <si>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</si>
  <si>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</si>
  <si>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</si>
  <si>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</si>
  <si>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</si>
  <si>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</si>
  <si>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</si>
  <si>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</si>
  <si>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</si>
  <si>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</si>
  <si>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</si>
  <si>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</si>
  <si>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</si>
  <si>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</si>
  <si>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</si>
  <si>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</si>
  <si>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</si>
  <si>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</si>
  <si>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</si>
  <si>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</si>
  <si>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</si>
  <si>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</si>
  <si>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</si>
  <si>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</si>
  <si>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</si>
  <si>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</si>
  <si>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</si>
  <si>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</si>
  <si>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</si>
  <si>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</si>
  <si>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</si>
  <si>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</si>
  <si>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</si>
  <si>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</si>
  <si>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</si>
  <si>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</si>
  <si>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</si>
  <si>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</si>
  <si>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</si>
  <si>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</si>
  <si>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</si>
  <si>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</si>
  <si>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</si>
  <si>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</si>
  <si>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</si>
  <si>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</si>
  <si>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</si>
  <si>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</si>
  <si>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</si>
  <si>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</si>
  <si>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</si>
  <si>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</si>
  <si>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</si>
  <si>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</si>
  <si>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</si>
  <si>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</si>
  <si>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</si>
  <si>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</si>
  <si>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</si>
  <si>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</si>
  <si>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</si>
  <si>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</si>
  <si>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</si>
  <si>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</si>
  <si>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</si>
  <si>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</si>
  <si>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</si>
  <si>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</si>
  <si>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</si>
  <si>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</si>
  <si>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</si>
  <si>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</si>
  <si>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</si>
  <si>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</si>
  <si>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</si>
  <si>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</si>
  <si>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</si>
  <si>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</si>
  <si>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</si>
  <si>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</si>
  <si>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</si>
  <si>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</si>
  <si>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</si>
  <si>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</si>
  <si>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</si>
  <si>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</si>
  <si>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</si>
  <si>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</si>
  <si>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</si>
  <si>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</si>
  <si>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</si>
  <si>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</si>
  <si>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</si>
  <si>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</si>
  <si>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</si>
  <si>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</si>
  <si>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</si>
  <si>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</si>
  <si>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</si>
  <si>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</si>
  <si>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</si>
  <si>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</si>
  <si>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</si>
  <si>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</si>
  <si>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</si>
  <si>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</si>
  <si>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</si>
  <si>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</si>
  <si>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</si>
  <si>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</si>
  <si>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</si>
  <si>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</si>
  <si>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</si>
  <si>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</si>
  <si>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</si>
  <si>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</si>
  <si>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</si>
  <si>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</si>
  <si>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</si>
  <si>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</si>
  <si>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</si>
  <si>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</si>
  <si>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</si>
  <si>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</si>
  <si>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</si>
  <si>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</si>
  <si>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</si>
  <si>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</si>
  <si>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</si>
  <si>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</si>
  <si>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</si>
  <si>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</si>
  <si>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</si>
  <si>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</si>
  <si>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</si>
  <si>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</si>
  <si>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</si>
  <si>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</si>
  <si>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</si>
  <si>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</si>
  <si>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</si>
  <si>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</si>
  <si>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</si>
  <si>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</si>
  <si>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</si>
  <si>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</si>
  <si>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</si>
  <si>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</si>
  <si>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</si>
  <si>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</si>
  <si>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</si>
  <si>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</si>
  <si>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</si>
  <si>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</si>
  <si>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</si>
  <si>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</si>
  <si>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</si>
  <si>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</si>
  <si>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</si>
  <si>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</si>
  <si>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</si>
  <si>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</si>
  <si>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</si>
  <si>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</si>
  <si>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</si>
  <si>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</si>
  <si>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</si>
  <si>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</si>
  <si>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</si>
  <si>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</si>
  <si>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</si>
  <si>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</si>
  <si>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</si>
  <si>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</si>
  <si>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</si>
  <si>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</si>
  <si>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</si>
  <si>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</si>
  <si>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</si>
  <si>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</si>
  <si>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</si>
  <si>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</si>
  <si>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</si>
  <si>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</si>
  <si>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</si>
  <si>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</si>
  <si>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</si>
  <si>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</si>
  <si>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</si>
  <si>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</si>
  <si>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</si>
  <si>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</si>
  <si>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</si>
  <si>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</si>
  <si>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</si>
  <si>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</si>
  <si>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</si>
  <si>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</si>
  <si>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</si>
  <si>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</si>
  <si>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</si>
  <si>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</si>
  <si>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</si>
  <si>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</si>
  <si>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</si>
  <si>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</si>
  <si>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</si>
  <si>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</si>
  <si>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</si>
  <si>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</si>
  <si>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</si>
  <si>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</si>
  <si>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</si>
  <si>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</si>
  <si>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</si>
  <si>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</si>
  <si>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</si>
  <si>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</si>
  <si>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</si>
  <si>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</si>
  <si>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</si>
  <si>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</si>
  <si>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</si>
  <si>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</si>
  <si>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</si>
  <si>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</si>
  <si>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</si>
  <si>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</si>
  <si>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</si>
  <si>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</si>
  <si>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</si>
  <si>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</si>
  <si>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</si>
  <si>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</si>
  <si>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</si>
  <si>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</si>
  <si>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</si>
  <si>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</si>
  <si>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</si>
  <si>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</si>
  <si>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</si>
  <si>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</si>
  <si>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</si>
  <si>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</si>
  <si>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</si>
  <si>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</si>
  <si>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</si>
  <si>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</si>
  <si>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</si>
  <si>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</si>
  <si>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</si>
  <si>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</si>
  <si>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</si>
  <si>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</si>
  <si>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</si>
  <si>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</si>
  <si>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</si>
  <si>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</si>
  <si>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</si>
  <si>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</si>
  <si>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</si>
  <si>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</si>
  <si>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</si>
  <si>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</si>
  <si>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</si>
  <si>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</si>
  <si>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</si>
  <si>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</si>
  <si>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</si>
  <si>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</si>
  <si>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</si>
  <si>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</si>
  <si>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</si>
  <si>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</si>
  <si>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</si>
  <si>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</si>
  <si>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</si>
  <si>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</si>
  <si>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</si>
  <si>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</si>
  <si>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</si>
  <si>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</si>
  <si>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</si>
  <si>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</si>
  <si>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</si>
  <si>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</si>
  <si>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</si>
  <si>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</si>
  <si>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</si>
  <si>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</si>
  <si>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</si>
  <si>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</si>
  <si>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</si>
  <si>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</si>
  <si>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</si>
  <si>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</si>
  <si>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</si>
  <si>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</si>
  <si>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</si>
  <si>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</si>
  <si>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</si>
  <si>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</si>
  <si>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</si>
  <si>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</si>
  <si>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</si>
  <si>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</si>
  <si>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</si>
  <si>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</si>
  <si>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</si>
  <si>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</si>
  <si>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</si>
  <si>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</si>
  <si>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</si>
  <si>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</si>
  <si>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</si>
  <si>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</si>
  <si>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</si>
  <si>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</si>
  <si>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</si>
  <si>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</si>
  <si>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</si>
  <si>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</si>
  <si>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</si>
  <si>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</si>
  <si>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</si>
  <si>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</si>
  <si>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</si>
  <si>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</si>
  <si>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</si>
  <si>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</si>
  <si>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</si>
  <si>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</si>
  <si>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</si>
  <si>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</si>
  <si>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</si>
  <si>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</si>
  <si>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</si>
  <si>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</si>
  <si>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</si>
  <si>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</si>
  <si>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</si>
  <si>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</si>
  <si>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</si>
  <si>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</si>
  <si>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</si>
  <si>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</si>
  <si>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</si>
  <si>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</si>
  <si>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</si>
  <si>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</si>
  <si>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</si>
  <si>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</si>
  <si>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</si>
  <si>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</si>
  <si>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</si>
  <si>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</si>
  <si>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</si>
  <si>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</si>
  <si>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</si>
  <si>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</si>
  <si>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</si>
  <si>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</si>
  <si>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</si>
  <si>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</si>
  <si>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</si>
  <si>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</si>
  <si>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</si>
  <si>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</si>
  <si>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</si>
  <si>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</si>
  <si>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</si>
  <si>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</si>
  <si>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</si>
  <si>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</si>
  <si>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</si>
  <si>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</si>
  <si>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</si>
  <si>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</si>
  <si>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</si>
  <si>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</si>
  <si>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</si>
  <si>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</si>
  <si>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</si>
  <si>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</si>
  <si>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</si>
  <si>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</si>
  <si>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</si>
  <si>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</si>
  <si>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</si>
  <si>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</si>
  <si>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</si>
  <si>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</si>
  <si>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</si>
  <si>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</si>
  <si>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</si>
  <si>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</si>
  <si>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</si>
  <si>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</si>
  <si>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</si>
  <si>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</si>
  <si>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</si>
  <si>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</si>
  <si>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</si>
  <si>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</si>
  <si>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</si>
  <si>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</si>
  <si>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</si>
  <si>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</si>
  <si>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</si>
  <si>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</si>
  <si>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</si>
  <si>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</si>
  <si>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</si>
  <si>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</si>
  <si>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</si>
  <si>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</si>
  <si>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</si>
  <si>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</si>
  <si>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</si>
  <si>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</si>
  <si>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</si>
  <si>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</si>
  <si>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</si>
  <si>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</si>
  <si>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</si>
  <si>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</si>
  <si>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</si>
  <si>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</si>
  <si>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</si>
  <si>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</si>
  <si>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</si>
  <si>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</si>
  <si>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</si>
  <si>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</si>
  <si>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</si>
  <si>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</si>
  <si>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</si>
  <si>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</si>
  <si>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</si>
  <si>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</si>
  <si>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</si>
  <si>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</si>
  <si>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</si>
  <si>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</si>
  <si>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</si>
  <si>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</si>
  <si>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</si>
  <si>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</si>
  <si>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</si>
  <si>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</si>
  <si>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</si>
  <si>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</si>
  <si>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</si>
  <si>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</si>
  <si>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</si>
  <si>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</si>
  <si>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</si>
  <si>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</si>
  <si>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</si>
  <si>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</si>
  <si>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</si>
  <si>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</si>
  <si>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</si>
  <si>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</si>
  <si>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</si>
  <si>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</si>
  <si>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</si>
  <si>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</si>
  <si>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</si>
  <si>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</si>
  <si>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</si>
  <si>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</si>
  <si>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</si>
  <si>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</si>
  <si>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</si>
  <si>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</si>
  <si>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</si>
  <si>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</si>
  <si>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</si>
  <si>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</si>
  <si>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</si>
  <si>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</si>
  <si>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</si>
  <si>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</si>
  <si>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</si>
  <si>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</si>
  <si>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</si>
  <si>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</si>
  <si>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</si>
  <si>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</si>
  <si>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</si>
  <si>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</si>
  <si>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</si>
  <si>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</si>
  <si>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</si>
  <si>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</si>
  <si>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</si>
  <si>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</si>
  <si>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</si>
  <si>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</si>
  <si>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</si>
  <si>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</si>
  <si>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</si>
  <si>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</si>
  <si>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</si>
  <si>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</si>
  <si>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</si>
  <si>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</si>
  <si>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</si>
  <si>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</si>
  <si>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</si>
  <si>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</si>
  <si>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</si>
  <si>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</si>
  <si>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</si>
  <si>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</si>
  <si>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</si>
  <si>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</si>
  <si>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</si>
  <si>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</si>
  <si>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</si>
  <si>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</si>
  <si>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</si>
  <si>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</si>
  <si>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</si>
  <si>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</si>
  <si>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</si>
  <si>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</si>
  <si>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</si>
  <si>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</si>
  <si>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</si>
  <si>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</si>
  <si>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</si>
  <si>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</si>
  <si>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</si>
  <si>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</si>
  <si>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</si>
  <si>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</si>
  <si>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</si>
  <si>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</si>
  <si>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</si>
  <si>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</si>
  <si>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</si>
  <si>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</si>
  <si>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</si>
  <si>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</si>
  <si>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</si>
  <si>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</si>
  <si>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</si>
  <si>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</si>
  <si>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</si>
  <si>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</si>
  <si>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</si>
  <si>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</si>
  <si>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</si>
  <si>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</si>
  <si>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</si>
  <si>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</si>
  <si>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</si>
  <si>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</si>
  <si>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</si>
  <si>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</si>
  <si>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</si>
  <si>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</si>
  <si>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</si>
  <si>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</si>
  <si>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</si>
  <si>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</si>
  <si>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</si>
  <si>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</si>
  <si>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</si>
  <si>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</si>
  <si>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</si>
  <si>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</si>
  <si>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</si>
  <si>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</si>
  <si>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</si>
  <si>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</si>
  <si>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</si>
  <si>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</si>
  <si>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</si>
  <si>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</si>
  <si>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</si>
  <si>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</si>
  <si>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</si>
  <si>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</si>
  <si>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</si>
  <si>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</si>
  <si>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</si>
  <si>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</si>
  <si>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</si>
  <si>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</si>
  <si>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</si>
  <si>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</si>
  <si>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</si>
  <si>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</si>
  <si>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</si>
  <si>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</si>
  <si>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</si>
  <si>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</si>
  <si>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</si>
  <si>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</si>
  <si>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</si>
  <si>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</si>
  <si>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</si>
  <si>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</si>
  <si>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</si>
  <si>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</si>
  <si>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</si>
  <si>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</si>
  <si>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</si>
  <si>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</si>
  <si>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</si>
  <si>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</si>
  <si>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</si>
  <si>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</si>
  <si>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</si>
  <si>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</si>
  <si>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</si>
  <si>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</si>
  <si>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</si>
  <si>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</si>
  <si>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</si>
  <si>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</si>
  <si>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</si>
  <si>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</si>
  <si>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</si>
  <si>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</si>
  <si>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</si>
  <si>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</si>
  <si>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</si>
  <si>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</si>
  <si>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</si>
  <si>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</si>
  <si>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</si>
  <si>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</si>
  <si>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</si>
  <si>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</si>
  <si>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</si>
  <si>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</si>
  <si>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</si>
  <si>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</si>
  <si>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</si>
  <si>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</si>
  <si>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</si>
  <si>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</si>
  <si>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</si>
  <si>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</si>
  <si>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</si>
  <si>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</si>
  <si>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</si>
  <si>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</si>
  <si>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</si>
  <si>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</si>
  <si>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</si>
  <si>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</si>
  <si>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</si>
  <si>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</si>
  <si>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</si>
  <si>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</si>
  <si>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</si>
  <si>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</si>
  <si>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</si>
  <si>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</si>
  <si>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</si>
  <si>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</si>
  <si>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</si>
  <si>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</si>
  <si>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</si>
  <si>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</si>
  <si>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</si>
  <si>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</si>
  <si>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</si>
  <si>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</si>
  <si>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</si>
  <si>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</si>
  <si>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</si>
  <si>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</si>
  <si>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</si>
  <si>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</si>
  <si>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</si>
  <si>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</si>
  <si>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</si>
  <si>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</si>
  <si>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</si>
  <si>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</si>
  <si>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</si>
  <si>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</si>
  <si>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</si>
  <si>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</si>
  <si>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</si>
  <si>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</si>
  <si>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</si>
  <si>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</si>
  <si>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</si>
  <si>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</si>
  <si>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</si>
  <si>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</si>
  <si>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</si>
  <si>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</si>
  <si>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</si>
  <si>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</si>
  <si>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</si>
  <si>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</si>
  <si>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</si>
  <si>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</si>
  <si>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</si>
  <si>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</si>
  <si>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</si>
  <si>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</si>
  <si>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</si>
  <si>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</si>
  <si>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</si>
  <si>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</si>
  <si>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</si>
  <si>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</si>
  <si>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</si>
  <si>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</si>
  <si>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</si>
  <si>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</si>
  <si>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</si>
  <si>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</si>
  <si>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</si>
  <si>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</si>
  <si>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</si>
  <si>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</si>
  <si>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</si>
  <si>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</si>
  <si>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</si>
  <si>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</si>
  <si>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</si>
  <si>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</si>
  <si>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</si>
  <si>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</si>
  <si>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</si>
  <si>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</si>
  <si>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</si>
  <si>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</si>
  <si>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</si>
  <si>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</si>
  <si>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</si>
  <si>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</si>
  <si>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</si>
  <si>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</si>
  <si>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</si>
  <si>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</si>
  <si>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</si>
  <si>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</si>
  <si>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</si>
  <si>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</si>
  <si>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</si>
  <si>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</si>
  <si>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</si>
  <si>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</si>
  <si>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</si>
  <si>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</si>
  <si>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</si>
  <si>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</si>
  <si>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</si>
  <si>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</si>
  <si>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</si>
  <si>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</si>
  <si>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</si>
  <si>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</si>
  <si>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</si>
  <si>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</si>
  <si>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</si>
  <si>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</si>
  <si>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</si>
  <si>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</si>
  <si>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</si>
  <si>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</si>
  <si>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</si>
  <si>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</si>
  <si>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</si>
  <si>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</si>
  <si>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</si>
  <si>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</si>
  <si>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</si>
  <si>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</si>
  <si>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</si>
  <si>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</si>
  <si>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</si>
  <si>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</si>
  <si>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</si>
  <si>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</si>
  <si>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</si>
  <si>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</si>
  <si>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</si>
  <si>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</si>
  <si>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</si>
  <si>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</si>
  <si>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</si>
  <si>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</si>
  <si>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</si>
  <si>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</si>
  <si>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</si>
  <si>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</si>
  <si>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</si>
  <si>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</si>
  <si>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</si>
  <si>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</si>
  <si>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</si>
  <si>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</si>
  <si>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</si>
  <si>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</si>
  <si>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</si>
  <si>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</si>
  <si>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</si>
  <si>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</si>
  <si>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</si>
  <si>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</si>
  <si>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</si>
  <si>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</si>
  <si>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</si>
  <si>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</si>
  <si>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</si>
  <si>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</si>
  <si>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</si>
  <si>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</si>
  <si>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</si>
  <si>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</si>
  <si>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</si>
  <si>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</si>
  <si>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</si>
  <si>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</si>
  <si>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</si>
  <si>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</si>
  <si>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</si>
  <si>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</si>
  <si>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</si>
  <si>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</si>
  <si>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</si>
  <si>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</si>
  <si>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</si>
  <si>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</si>
  <si>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</si>
  <si>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</si>
  <si>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</si>
  <si>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</si>
  <si>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</si>
  <si>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</si>
  <si>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</si>
  <si>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</si>
  <si>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</si>
  <si>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</si>
  <si>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</si>
  <si>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</si>
  <si>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</si>
  <si>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</si>
  <si>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</si>
  <si>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</si>
  <si>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</si>
  <si>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</si>
  <si>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</si>
  <si>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</si>
  <si>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</si>
  <si>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</si>
  <si>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</si>
  <si>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</si>
  <si>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</si>
  <si>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</si>
  <si>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</si>
  <si>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</si>
  <si>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</si>
  <si>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</si>
  <si>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</si>
  <si>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</si>
  <si>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</si>
  <si>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</si>
  <si>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</si>
  <si>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</si>
  <si>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</si>
  <si>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</si>
  <si>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</si>
  <si>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</si>
  <si>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</si>
  <si>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</si>
  <si>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</si>
  <si>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</si>
  <si>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</si>
  <si>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</si>
  <si>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</si>
  <si>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</si>
  <si>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</si>
  <si>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</si>
  <si>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</si>
  <si>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</si>
  <si>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</si>
  <si>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</si>
  <si>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</si>
  <si>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</si>
  <si>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</si>
  <si>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</si>
  <si>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</si>
  <si>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</si>
  <si>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</si>
  <si>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</si>
  <si>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</si>
  <si>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</si>
  <si>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</si>
  <si>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</si>
  <si>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</si>
  <si>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</si>
  <si>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</si>
  <si>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</si>
  <si>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</si>
  <si>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</si>
  <si>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</si>
  <si>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</si>
  <si>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</si>
  <si>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</si>
  <si>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</si>
  <si>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</si>
  <si>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</si>
  <si>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</si>
  <si>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</si>
  <si>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</si>
  <si>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</si>
  <si>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</si>
  <si>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</si>
  <si>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</si>
  <si>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</si>
  <si>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</si>
  <si>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</si>
  <si>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</si>
  <si>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</si>
  <si>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</si>
  <si>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</si>
  <si>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</si>
  <si>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</si>
  <si>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</si>
  <si>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</si>
  <si>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</si>
  <si>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</si>
  <si>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</si>
  <si>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</si>
  <si>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</si>
  <si>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</si>
  <si>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</si>
  <si>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</si>
  <si>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</si>
  <si>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</si>
  <si>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</si>
  <si>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</si>
  <si>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</si>
  <si>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</si>
  <si>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</si>
  <si>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</si>
  <si>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</si>
  <si>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</si>
  <si>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</si>
  <si>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</si>
  <si>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</si>
  <si>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</si>
  <si>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</si>
  <si>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</si>
  <si>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</si>
  <si>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</si>
  <si>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</si>
  <si>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</si>
  <si>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</si>
  <si>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</si>
  <si>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</si>
  <si>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</si>
  <si>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</si>
  <si>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</si>
  <si>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</si>
  <si>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</si>
  <si>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</si>
  <si>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</si>
  <si>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</si>
  <si>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</si>
  <si>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</si>
  <si>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</si>
  <si>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</si>
  <si>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</si>
  <si>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</si>
  <si>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</si>
  <si>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</si>
  <si>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</si>
  <si>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</si>
  <si>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</si>
  <si>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</si>
  <si>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</si>
  <si>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</si>
  <si>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</si>
  <si>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</si>
  <si>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</si>
  <si>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</si>
  <si>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</si>
  <si>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</si>
  <si>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</si>
  <si>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</si>
  <si>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</si>
  <si>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</si>
  <si>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</si>
  <si>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</si>
  <si>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</si>
  <si>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</si>
  <si>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</si>
  <si>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</si>
  <si>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</si>
  <si>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</si>
  <si>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</si>
  <si>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</si>
  <si>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</si>
  <si>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</si>
  <si>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</si>
  <si>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</si>
  <si>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</si>
  <si>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</si>
  <si>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</si>
  <si>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</si>
  <si>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</si>
  <si>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</si>
  <si>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</si>
  <si>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</si>
  <si>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</si>
  <si>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</si>
  <si>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</si>
  <si>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</si>
  <si>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</si>
  <si>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</si>
  <si>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</si>
  <si>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</si>
  <si>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</si>
  <si>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</si>
  <si>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</si>
  <si>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</si>
  <si>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</si>
  <si>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</si>
  <si>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</si>
  <si>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</si>
  <si>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</si>
  <si>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</si>
  <si>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</si>
  <si>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</si>
  <si>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</si>
  <si>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</si>
  <si>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</si>
  <si>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</si>
  <si>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</si>
  <si>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</si>
  <si>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</si>
  <si>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</si>
  <si>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</si>
  <si>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</si>
  <si>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</si>
  <si>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</si>
  <si>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</si>
  <si>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</si>
  <si>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</si>
  <si>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</si>
  <si>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</si>
  <si>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</si>
  <si>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</si>
  <si>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</si>
  <si>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</si>
  <si>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</si>
  <si>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</si>
  <si>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</si>
  <si>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</si>
  <si>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</si>
  <si>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</si>
  <si>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</si>
  <si>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</si>
  <si>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</si>
  <si>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</si>
  <si>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</si>
  <si>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</si>
  <si>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</si>
  <si>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</si>
  <si>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</si>
  <si>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</si>
  <si>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</si>
  <si>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</si>
  <si>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</si>
  <si>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</si>
  <si>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</si>
  <si>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</si>
  <si>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</si>
  <si>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</si>
  <si>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</si>
  <si>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</si>
  <si>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</si>
  <si>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</si>
  <si>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</si>
  <si>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</si>
  <si>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</si>
  <si>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</si>
  <si>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</si>
  <si>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</si>
  <si>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</si>
  <si>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</si>
  <si>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</si>
  <si>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</si>
  <si>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</si>
  <si>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</si>
  <si>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</si>
  <si>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</si>
  <si>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</si>
  <si>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</si>
  <si>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</si>
  <si>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</si>
  <si>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</si>
  <si>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</si>
  <si>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</si>
  <si>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</si>
  <si>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</si>
  <si>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</si>
  <si>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</si>
  <si>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</si>
  <si>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</si>
  <si>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</si>
  <si>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</si>
  <si>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</si>
  <si>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</si>
  <si>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</si>
  <si>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</si>
  <si>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</si>
  <si>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</si>
  <si>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</si>
  <si>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</si>
  <si>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</si>
  <si>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</si>
  <si>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</si>
  <si>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</si>
  <si>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</si>
  <si>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</si>
  <si>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</si>
  <si>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</si>
  <si>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</si>
  <si>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</si>
  <si>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</si>
  <si>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</si>
  <si>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</si>
  <si>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</si>
  <si>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</si>
  <si>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</si>
  <si>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</si>
  <si>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</si>
  <si>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</si>
  <si>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</si>
  <si>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</si>
  <si>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</si>
  <si>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</si>
  <si>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</si>
  <si>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</si>
  <si>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</si>
  <si>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</si>
  <si>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</si>
  <si>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</si>
  <si>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</si>
  <si>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</si>
  <si>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</si>
  <si>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</si>
  <si>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</si>
  <si>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</si>
  <si>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</si>
  <si>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</si>
  <si>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</si>
  <si>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</si>
  <si>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</si>
  <si>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</si>
  <si>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</si>
  <si>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</si>
  <si>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</si>
  <si>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</si>
  <si>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</si>
  <si>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</si>
  <si>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</si>
  <si>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</si>
  <si>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</si>
  <si>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</si>
  <si>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</si>
  <si>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</si>
  <si>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</si>
  <si>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</si>
  <si>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</si>
  <si>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</si>
  <si>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</si>
  <si>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</si>
  <si>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</si>
  <si>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</si>
  <si>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</si>
  <si>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</si>
  <si>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</si>
  <si>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</si>
  <si>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</si>
  <si>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</si>
  <si>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</si>
  <si>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</si>
  <si>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</si>
  <si>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</si>
  <si>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</si>
  <si>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</si>
  <si>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</si>
  <si>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</si>
  <si>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</si>
  <si>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</si>
  <si>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</si>
  <si>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</si>
  <si>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</si>
  <si>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</si>
  <si>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</si>
  <si>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</si>
  <si>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</si>
  <si>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</si>
  <si>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</si>
  <si>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</si>
  <si>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</si>
  <si>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</si>
  <si>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</si>
  <si>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</si>
  <si>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</si>
  <si>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</si>
  <si>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</si>
  <si>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</si>
  <si>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</si>
  <si>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</si>
  <si>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</si>
  <si>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</si>
  <si>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</si>
  <si>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</si>
  <si>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</si>
  <si>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</si>
  <si>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</si>
  <si>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</si>
  <si>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</si>
  <si>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</si>
  <si>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</si>
  <si>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</si>
  <si>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</si>
  <si>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</si>
  <si>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</si>
  <si>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</si>
  <si>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</si>
  <si>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</si>
  <si>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</si>
  <si>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</si>
  <si>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</si>
  <si>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</si>
  <si>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</si>
  <si>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</si>
  <si>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</si>
  <si>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</si>
  <si>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</si>
  <si>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</si>
  <si>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</si>
  <si>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</si>
  <si>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</si>
  <si>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</si>
  <si>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</si>
  <si>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</si>
  <si>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</si>
  <si>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</si>
  <si>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</si>
  <si>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</si>
  <si>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</si>
  <si>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</si>
  <si>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</si>
  <si>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</si>
  <si>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</si>
  <si>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</si>
  <si>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</si>
  <si>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</si>
  <si>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</si>
  <si>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</si>
  <si>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</si>
  <si>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</si>
  <si>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</si>
  <si>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</si>
  <si>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</si>
  <si>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</si>
  <si>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</si>
  <si>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</si>
  <si>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</si>
  <si>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</si>
  <si>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</si>
  <si>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</si>
  <si>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</si>
  <si>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</si>
  <si>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</si>
  <si>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</si>
  <si>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</si>
  <si>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</si>
  <si>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</si>
  <si>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</si>
  <si>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</si>
  <si>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</si>
  <si>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</si>
  <si>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</si>
  <si>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</si>
  <si>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</si>
  <si>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</si>
  <si>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</si>
  <si>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</si>
  <si>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</si>
  <si>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</si>
  <si>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</si>
  <si>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</si>
  <si>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</si>
  <si>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</si>
  <si>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</si>
  <si>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</si>
  <si>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</si>
  <si>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</si>
  <si>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</si>
  <si>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</si>
  <si>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</si>
  <si>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</si>
  <si>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</si>
  <si>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</si>
  <si>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</si>
  <si>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</si>
  <si>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</si>
  <si>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</si>
  <si>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</si>
  <si>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</si>
  <si>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</si>
  <si>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</si>
  <si>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</si>
  <si>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</si>
  <si>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</si>
  <si>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</si>
  <si>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</si>
  <si>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</si>
  <si>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</si>
  <si>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</si>
  <si>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</si>
  <si>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</si>
  <si>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</si>
  <si>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</si>
  <si>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</si>
  <si>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</si>
  <si>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</si>
  <si>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</si>
  <si>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</si>
  <si>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</si>
  <si>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</si>
  <si>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</si>
  <si>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</si>
  <si>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</si>
  <si>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</si>
  <si>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</si>
  <si>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</si>
  <si>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</si>
  <si>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</si>
  <si>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</si>
  <si>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</si>
  <si>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</si>
  <si>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</si>
  <si>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</si>
  <si>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</si>
  <si>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</si>
  <si>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</si>
  <si>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</si>
  <si>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</si>
  <si>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</si>
  <si>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</si>
  <si>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</si>
  <si>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</si>
  <si>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</si>
  <si>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</si>
  <si>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</si>
  <si>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</si>
  <si>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</si>
  <si>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</si>
  <si>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</si>
  <si>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</si>
  <si>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</si>
  <si>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</si>
  <si>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</si>
  <si>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</si>
  <si>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</si>
  <si>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</si>
  <si>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</si>
  <si>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</si>
  <si>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</si>
  <si>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</si>
  <si>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</si>
  <si>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</si>
  <si>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</si>
  <si>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</si>
  <si>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</si>
  <si>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</si>
  <si>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</si>
  <si>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</si>
  <si>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</si>
  <si>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</si>
  <si>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</si>
  <si>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</si>
  <si>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</si>
  <si>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</si>
  <si>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</si>
  <si>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</si>
  <si>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</si>
  <si>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</si>
  <si>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</si>
  <si>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</si>
  <si>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</si>
  <si>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</si>
  <si>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</si>
  <si>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</si>
  <si>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</si>
  <si>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</si>
  <si>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</si>
  <si>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</si>
  <si>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</si>
  <si>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</si>
  <si>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</si>
  <si>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</si>
  <si>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</si>
  <si>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</si>
  <si>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</si>
  <si>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</si>
  <si>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</si>
  <si>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</si>
  <si>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</si>
  <si>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</si>
  <si>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</si>
  <si>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</si>
  <si>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</si>
  <si>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</si>
  <si>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</si>
  <si>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</si>
  <si>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</si>
  <si>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</si>
  <si>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</si>
  <si>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</si>
  <si>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</si>
  <si>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</si>
  <si>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</si>
  <si>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</si>
  <si>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</si>
  <si>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</si>
  <si>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</si>
  <si>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</si>
  <si>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</si>
  <si>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</si>
  <si>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</si>
  <si>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</si>
  <si>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</si>
  <si>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</si>
  <si>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</si>
  <si>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</si>
  <si>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</si>
  <si>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</si>
  <si>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</si>
  <si>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</si>
  <si>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</si>
  <si>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</si>
  <si>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</si>
  <si>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</si>
  <si>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</si>
  <si>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</si>
  <si>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</si>
  <si>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</si>
  <si>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</si>
  <si>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</si>
  <si>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</si>
  <si>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</si>
  <si>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</si>
  <si>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</si>
  <si>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</si>
  <si>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</si>
  <si>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</si>
  <si>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</si>
  <si>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</si>
  <si>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</si>
  <si>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</si>
  <si>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</si>
  <si>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</si>
  <si>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</si>
  <si>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</si>
  <si>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</si>
  <si>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</si>
  <si>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</si>
  <si>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</si>
  <si>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</si>
  <si>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</si>
  <si>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</si>
  <si>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</si>
  <si>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</si>
  <si>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</si>
  <si>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</si>
  <si>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</si>
  <si>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</si>
  <si>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</si>
  <si>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</si>
  <si>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</si>
  <si>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</si>
  <si>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</si>
  <si>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</si>
  <si>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</si>
  <si>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</si>
  <si>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</si>
  <si>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</si>
  <si>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</si>
  <si>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</si>
  <si>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</si>
  <si>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</si>
  <si>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</si>
  <si>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</si>
  <si>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</si>
  <si>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</si>
  <si>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</si>
  <si>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</si>
  <si>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</si>
  <si>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</si>
  <si>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</si>
  <si>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</si>
  <si>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</si>
  <si>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</si>
  <si>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</si>
  <si>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</si>
  <si>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</si>
  <si>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</si>
  <si>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</si>
  <si>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</si>
  <si>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</si>
  <si>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</si>
  <si>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</si>
  <si>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</si>
  <si>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</si>
  <si>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</si>
  <si>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</si>
  <si>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</si>
  <si>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</si>
  <si>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</si>
  <si>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</si>
  <si>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</si>
  <si>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</si>
  <si>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</si>
  <si>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</si>
  <si>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</si>
  <si>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</si>
  <si>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</si>
  <si>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</si>
  <si>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</si>
  <si>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</si>
  <si>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</si>
  <si>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</si>
  <si>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</si>
  <si>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</si>
  <si>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</si>
  <si>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</si>
  <si>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</si>
  <si>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</si>
  <si>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</si>
  <si>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</si>
  <si>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</si>
  <si>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</si>
  <si>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</si>
  <si>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</si>
  <si>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</si>
  <si>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</si>
  <si>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</si>
  <si>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</si>
  <si>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</si>
  <si>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</si>
  <si>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</si>
  <si>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</si>
  <si>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</si>
  <si>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</si>
  <si>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</si>
  <si>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</si>
  <si>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</si>
  <si>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</si>
  <si>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</si>
  <si>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</si>
  <si>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</si>
  <si>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</si>
  <si>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</si>
  <si>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</si>
  <si>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</si>
  <si>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</si>
  <si>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</si>
  <si>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</si>
  <si>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</si>
  <si>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</si>
  <si>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</si>
  <si>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</si>
  <si>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</si>
  <si>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</si>
  <si>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</si>
  <si>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</si>
  <si>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</si>
  <si>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</si>
  <si>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</si>
  <si>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</si>
  <si>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</si>
  <si>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</si>
  <si>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</si>
  <si>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</si>
  <si>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</si>
  <si>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</si>
  <si>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</si>
  <si>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</si>
  <si>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</si>
  <si>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</si>
  <si>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</si>
  <si>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</si>
  <si>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</si>
  <si>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</si>
  <si>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</si>
  <si>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</si>
  <si>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</si>
  <si>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</si>
  <si>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</si>
  <si>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</si>
  <si>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</si>
  <si>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</si>
  <si>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</si>
  <si>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</si>
  <si>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</si>
  <si>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</si>
  <si>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</si>
  <si>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</si>
  <si>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</si>
  <si>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</si>
  <si>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</si>
  <si>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</si>
  <si>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</si>
  <si>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</si>
  <si>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</si>
  <si>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</si>
  <si>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</si>
  <si>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</si>
  <si>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</si>
  <si>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</si>
  <si>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</si>
  <si>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</si>
  <si>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</si>
  <si>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</si>
  <si>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</si>
  <si>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</si>
  <si>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</si>
  <si>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</si>
  <si>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</si>
  <si>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</si>
  <si>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</si>
  <si>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</si>
  <si>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</si>
  <si>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</si>
  <si>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</si>
  <si>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</si>
  <si>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</si>
  <si>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</si>
  <si>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</si>
  <si>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</si>
  <si>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</si>
  <si>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</si>
  <si>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</si>
  <si>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</si>
  <si>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</si>
  <si>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</si>
  <si>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</si>
  <si>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</si>
  <si>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</si>
  <si>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</si>
  <si>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</si>
  <si>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</si>
  <si>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</si>
  <si>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</si>
  <si>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</si>
  <si>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</si>
  <si>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</si>
  <si>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</si>
  <si>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</si>
  <si>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</si>
  <si>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</si>
  <si>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</si>
  <si>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</si>
  <si>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</si>
  <si>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</si>
  <si>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</si>
  <si>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</si>
  <si>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</si>
  <si>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</si>
  <si>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</si>
  <si>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</si>
  <si>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</si>
  <si>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</si>
  <si>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</si>
  <si>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</si>
  <si>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</si>
  <si>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</si>
  <si>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</si>
  <si>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</si>
  <si>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</si>
  <si>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</si>
  <si>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</si>
  <si>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</si>
  <si>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</si>
  <si>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</si>
  <si>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</si>
  <si>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</si>
  <si>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</si>
  <si>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</si>
  <si>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</si>
  <si>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</si>
  <si>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</si>
  <si>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</si>
  <si>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</si>
  <si>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</si>
  <si>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</si>
  <si>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</si>
  <si>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</si>
  <si>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</si>
  <si>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</si>
  <si>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</si>
  <si>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</si>
  <si>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</si>
  <si>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</si>
  <si>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</si>
  <si>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</si>
  <si>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</si>
  <si>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</si>
  <si>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</si>
  <si>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</si>
  <si>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</si>
  <si>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</si>
  <si>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</si>
  <si>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</si>
  <si>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</si>
  <si>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</si>
  <si>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</si>
  <si>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</si>
  <si>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</si>
  <si>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</si>
  <si>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</si>
  <si>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</si>
  <si>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</si>
  <si>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</si>
  <si>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</si>
  <si>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</si>
  <si>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</si>
  <si>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</si>
  <si>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</si>
  <si>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</si>
  <si>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</si>
  <si>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</si>
  <si>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</si>
  <si>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</si>
  <si>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</si>
  <si>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</si>
  <si>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</si>
  <si>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</si>
  <si>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</si>
  <si>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</si>
  <si>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</si>
  <si>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</si>
  <si>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</si>
  <si>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</si>
  <si>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</si>
  <si>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</si>
  <si>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</si>
  <si>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</si>
  <si>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</si>
  <si>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</si>
  <si>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</si>
  <si>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</si>
  <si>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</si>
  <si>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</si>
  <si>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</si>
  <si>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</si>
  <si>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</si>
  <si>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</si>
  <si>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</si>
  <si>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</si>
  <si>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</si>
  <si>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</si>
  <si>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</si>
  <si>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</si>
  <si>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</si>
  <si>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</si>
  <si>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</si>
  <si>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</si>
  <si>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</si>
  <si>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</si>
  <si>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</si>
  <si>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</si>
  <si>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</si>
  <si>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</si>
  <si>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</si>
  <si>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</si>
  <si>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</si>
  <si>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PCM-20251002-00001825</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</si>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</sst>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0" totalsRowShown="0" headerRowDxfId="157" dataDxfId="156" headerRowBorderDxfId="154" tableBorderDxfId="155" totalsRowBorderDxfId="153">
  <autoFilter ref="A1:CJ3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269.80709722221945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16.186113425923395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45932.755523148146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45932.755523148146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45932.755523148146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45932.755523148146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45932.755523148146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45932.755523148146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45932.755523148146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45932.755523148146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45932.755523148146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45932.755523148146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45932.755523148146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45932.755523148146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45932.755523148146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45932.755523148146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45932.755523148146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45932.755523148146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45932.755523148146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45932.755523148146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45932.755523148146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45932.755523148146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45932.755523148146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45932.755523148146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45932.755523148146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45932.755523148146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45932.755523148146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45932.755523148146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45932.755523148146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45932.755523148146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45932.755523148146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45932.755523148146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45932.755523148146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45932.755523148146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45932.755523148146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45932.755523148146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45932.755523148146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45932.755523148146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45932.755523148146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45932.755523148146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45932.755523148146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45932.755523148146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45932.755523148146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45932.755523148146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45932.755523148146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45932.755523148146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45932.755523148146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45932.755523148146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45932.755523148146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45932.755523148146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45932.755523148146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45932.755523148146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45932.755523148146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45932.755523148146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45932.755523148146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45932.755523148146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45932.755523148146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45932.755523148146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45932.755523148146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45932.755523148146</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241.10374074073479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126.02843981481419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107.75568518518412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45932.755523148146</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75" t="s">
        <v>27771</v>
      </c>
      <c r="E7" s="131" t="s">
        <v>38967</v>
      </c>
      <c r="F7" s="140">
        <v>45932.730266203704</v>
      </c>
      <c r="G7" s="133">
        <f ca="1">IFERROR(NOW()-F7,"-")</f>
        <v>2.5256944441935048E-2</v>
      </c>
      <c r="H7" s="132">
        <v>45932.7503125</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28397</v>
      </c>
      <c r="E8" s="131" t="s">
        <v>38964</v>
      </c>
      <c r="F8" s="132">
        <v>45932.742534722223</v>
      </c>
      <c r="G8" s="133">
        <f ca="1">IFERROR(NOW()-F8,"-")</f>
        <v>1.2988425922230817E-2</v>
      </c>
      <c r="H8" s="140" t="s">
        <v>39059</v>
      </c>
      <c r="I8" s="18" t="str">
        <f>IFERROR(VLOOKUP(D8,DB!A:F,6,0),"")</f>
        <v>SCECO</v>
      </c>
      <c r="J8" s="18" t="str">
        <f>IFERROR(VLOOKUP(D8,DB!A:G,7,0),"")</f>
        <v>Vandalized+No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45932.755523148146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45932.755523148146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45932.755523148146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45932.755523148146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45932.755523148146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45932.755523148146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45932.755523148146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45932.755523148146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45932.755523148146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45932.755523148146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45932.755523148146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45932.755523148146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45932.755523148146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45932.755523148146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45932.755523148146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45932.755523148146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45932.755523148146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45932.755523148146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45932.755523148146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45932.755523148146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45932.755523148146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45932.755523148146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45932.755523148146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45932.755523148146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45932.755523148146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45932.755523148146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45932.755523148146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45932.755523148146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45932.755523148146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45932.755523148146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45932.755523148146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45932.755523148146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45932.755523148146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45932.755523148146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45932.755523148146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45932.755523148146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45932.755523148146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45932.755523148146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45932.755523148146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45932.755523148146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45932.755523148146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45932.755523148146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45932.755523148146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45932.755523148146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45932.755523148146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45932.755523148146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45932.755523148146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45932.755523148146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45932.755523148146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45932.755523148146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45932.755523148146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45932.755523148146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45932.755523148146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45932.755523148146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45932.755523148146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45932.755523148146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45932.755523148146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45932.755523148146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45932.755523148146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45932.755523148146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45932.755523148146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45932.755523148146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45932.755523148146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45932.755523148146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45932.755523148146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45932.755523148146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45932.755523148146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45932.755523148146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45932.755523148146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45932.755523148146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45932.755523148146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45932.755523148146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45932.755523148146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45932.755523148146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45932.755523148146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45932.755523148146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45932.755523148146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45932.755523148146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45932.755523148146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45932.755523148146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45932.755523148146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45932.755523148146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45932.755523148146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45932.755523148146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45932.755523148146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45932.755523148146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45932.755523148146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45932.755523148146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45932.755523148146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45932.755523148146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45932.755523148146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45932.755523148146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45932.755523148146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45932.755523148146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45932.755523148146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45932.755523148146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45932.755523148146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45932.755523148146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45932.755523148146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45932.755523148146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45932.755523148146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45932.755523148146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45932.755523148146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45932.755523148146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45932.755523148146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45932.755523148146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45932.755523148146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45932.755523148146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45932.755523148146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45932.755523148146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45932.755523148146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45932.755523148146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45932.755523148146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45932.755523148146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45932.755523148146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45932.755523148146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45932.755523148146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45932.755523148146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45932.755523148146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45932.755523148146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45932.755523148146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45932.755523148146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45932.755523148146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45932.755523148146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45932.755523148146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45932.755523148146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45932.755523148146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45932.755523148146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45932.755523148146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45932.755523148146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45932.755523148146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45932.755523148146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45932.755523148146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45932.755523148146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45932.755523148146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45932.755523148146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45932.755523148146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45932.755523148146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45932.755523148146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45932.755523148146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45932.755523148146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45932.755523148146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45932.755523148146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45932.755523148146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45932.755523148146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45932.755523148146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45932.755523148146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45932.755523148146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45932.755523148146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45932.755523148146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45932.755523148146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45932.755523148146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45932.755523148146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45932.755523148146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45932.755523148146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45932.755523148146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45932.755523148146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45932.755523148146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45932.755523148146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45932.755523148146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45932.755523148146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45932.755523148146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45932.755523148146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45932.755523148146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45932.755523148146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45932.755523148146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45932.755523148146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45932.755523148146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45932.755523148146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45932.755523148146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45932.755523148146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45932.755523148146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45932.755523148146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45932.755523148146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45932.755523148146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45932.755523148146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45932.755523148146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45932.755523148146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45932.755523148146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45932.755523148146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45932.755523148146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45932.755523148146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45932.755523148146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45932.755523148146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45932.755523148146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45932.755523148146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45932.755523148146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45932.755523148146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45932.755523148146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45932.755523148146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45932.755523148146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45932.755523148146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45932.755523148146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45932.755523148146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45932.755523148146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45932.755523148146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45932.755523148146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45932.755523148146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45932.755523148146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45932.755523148146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45932.755523148146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45932.755523148146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45932.755523148146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45932.755523148146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45932.755523148146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45932.755523148146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45932.755523148146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45932.755523148146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45932.755523148146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45932.755523148146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45932.755523148146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45932.755523148146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45932.755523148146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45932.755523148146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45932.755523148146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45932.755523148146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45932.755523148146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45932.755523148146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45932.755523148146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45932.755523148146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45932.755523148146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45932.755523148146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45932.755523148146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45932.755523148146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45932.755523148146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45932.755523148146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45932.755523148146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45932.755523148146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45932.755523148146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45932.755523148146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45932.755523148146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45932.755523148146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45932.755523148146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45932.755523148146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45932.755523148146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45932.755523148146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45932.755523148146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45932.755523148146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45932.755523148146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45932.755523148146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45932.755523148146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45932.755523148146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45932.755523148146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45932.755523148146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45932.755523148146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45932.755523148146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45932.755523148146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45932.755523148146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45932.755523148146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45932.755523148146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45932.755523148146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45932.755523148146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45932.755523148146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45932.755523148146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45932.755523148146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45932.755523148146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45932.755523148146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45932.755523148146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45932.755523148146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45932.755523148146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45932.755523148146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45932.755523148146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45932.755523148146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45932.755523148146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45932.755523148146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45932.755523148146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45932.755523148146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45932.755523148146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45932.755523148146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45932.755523148146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45932.755523148146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45932.755523148146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45932.755523148146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45932.755523148146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45932.755523148146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45932.755523148146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45932.755523148146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45932.755523148146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45932.755523148146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45932.755523148146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45932.755523148146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45932.755523148146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45932.755523148146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45932.755523148146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45932.755523148146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45932.755523148146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45932.755523148146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45932.755523148146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45932.755523148146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45932.755523148146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45932.755523148146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45932.755523148146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45932.755523148146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45932.755523148146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45932.755523148146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45932.755523148146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45932.755523148146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45932.755523148146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45932.755523148146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45932.755523148146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45932.755523148146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45932.755523148146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45932.755523148146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45932.755523148146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45932.755523148146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45932.755523148146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45932.755523148146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45932.755523148146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45932.755523148146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45932.755523148146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45932.755523148146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45932.755523148146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45932.755523148146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45932.755523148146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45932.755523148146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45932.755523148146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45932.755523148146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45932.755523148146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45932.755523148146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45932.755523148146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45932.755523148146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45932.755523148146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45932.755523148146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45932.755523148146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45932.755523148146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45932.755523148146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45932.755523148146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45932.755523148146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45932.755523148146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45932.755523148146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45932.755523148146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45932.755523148146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45932.755523148146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45932.755523148146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45932.755523148146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45932.755523148146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45932.755523148146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45932.755523148146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45932.755523148146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45932.755523148146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45932.755523148146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45932.755523148146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sheetData>
  <dataValidations count="2">
    <dataValidation allowBlank="1" showInputMessage="1" showErrorMessage="1" sqref="E1" xr:uid="{4D935161-CDD3-4592-B877-3FB59C99E142}"/>
    <dataValidation type="list" allowBlank="1" showInputMessage="1" showErrorMessage="1" sqref="E3:E3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45932.755523148146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45932.755523148146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45932.755523148146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45932.755523148146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45932.755523148146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45932.755523148146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45932.755523148146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45932.755523148146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45932.755523148146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45932.755523148146</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45932.755523148146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45932.755523148146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45932.755523148146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45932.755523148146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45932.755523148146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45932.755523148146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45932.755523148146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45932.755523148146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45932.755523148146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45932.755523148146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45932.755523148146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45932.755523148146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45932.755523148146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45932.755523148146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45932.755523148146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45932.755523148146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45932.755523148146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45932.755523148146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45932.755523148146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45932.755523148146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45932.755523148146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45932.755523148146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45932.755523148146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45932.755523148146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45932.755523148146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45932.755523148146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45932.755523148146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45932.755523148146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45932.755523148146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45932.755523148146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45932.755523148146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45932.755523148146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45932.755523148146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45932.755523148146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45932.755523148146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45932.755523148146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45932.755523148146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45932.755523148146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45932.755523148146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45932.755523148146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45932.755523148146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45932.755523148146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45932.755523148146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45932.755523148146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45932.755523148146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45932.755523148146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45932.755523148146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45932.755523148146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45932.755523148146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45932.755523148146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45932.755523148146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45932.755523148146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45932.755523148146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45932.755523148146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45932.755523148146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45932.755523148146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45932.755523148146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45932.755523148146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45932.755523148146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45932.755523148146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45932.755523148146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45932.755523148146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45932.755523148146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45932.755523148146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45932.755523148146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45932.755523148146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45932.755523148146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45932.755523148146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45932.755523148146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45932.755523148146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45932.755523148146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45932.755523148146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45932.755523148146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45932.755523148146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45932.755523148146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45932.755523148146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45932.755523148146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45932.755523148146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45932.755523148146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45932.755523148146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45932.755523148146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45932.755523148146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45932.755523148146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45932.755523148146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45932.755523148146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45932.755523148146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45932.755523148146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45932.755523148146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45932.755523148146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45932.755523148146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45932.755523148146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45932.755523148146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45932.755523148146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45932.755523148146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45932.755523148146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45932.755523148146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45932.755523148146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45932.755523148146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45932.755523148146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45932.755523148146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45932.755523148146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45932.755523148146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45932.755523148146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45932.755523148146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45932.755523148146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45932.755523148146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45932.755523148146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45932.755523148146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45932.755523148146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45932.755523148146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45932.755523148146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45932.755523148146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45932.755523148146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45932.755523148146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45932.755523148146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45932.755523148146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45932.755523148146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45932.755523148146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45932.755523148146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45932.755523148146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45932.755523148146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45932.755523148146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45932.755523148146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45932.755523148146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45932.755523148146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45932.755523148146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45932.755523148146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45932.755523148146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45932.755523148146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45932.755523148146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45932.755523148146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45932.755523148146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45932.755523148146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45932.755523148146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45932.755523148146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45932.755523148146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45932.755523148146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45932.755523148146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45932.755523148146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45932.755523148146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45932.755523148146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45932.755523148146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45932.755523148146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45932.755523148146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45932.755523148146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45932.755523148146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45932.755523148146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45932.755523148146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45932.755523148146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45932.755523148146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45932.755523148146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45932.755523148146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45932.755523148146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45932.755523148146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45932.755523148146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45932.755523148146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45932.755523148146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45932.755523148146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45932.755523148146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45932.755523148146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45932.755523148146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45932.755523148146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45932.755523148146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45932.755523148146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45932.755523148146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45932.755523148146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45932.755523148146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45932.755523148146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45932.755523148146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45932.755523148146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45932.755523148146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45932.755523148146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45932.755523148146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45932.755523148146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45932.755523148146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45932.755523148146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45932.755523148146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45932.755523148146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45932.755523148146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45932.755523148146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45932.755523148146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45932.755523148146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45932.755523148146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45932.755523148146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45932.755523148146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45932.755523148146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45932.755523148146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45932.755523148146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45932.755523148146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45932.755523148146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45932.755523148146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45932.755523148146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45932.755523148146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45932.755523148146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45932.755523148146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45932.755523148146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45932.755523148146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45932.755523148146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45932.755523148146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45932.755523148146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45932.755523148146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45932.755523148146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45932.755523148146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45932.755523148146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45932.755523148146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45932.755523148146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45932.755523148146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45932.755523148146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45932.755523148146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45932.755523148146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45932.755523148146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45932.755523148146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45932.755523148146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45932.755523148146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45932.755523148146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45932.755523148146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45932.755523148146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45932.755523148146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45932.755523148146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45932.755523148146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45932.755523148146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45932.755523148146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45932.755523148146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45932.755523148146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45932.755523148146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45932.755523148146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45932.755523148146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45932.755523148146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45932.755523148146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45932.755523148146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45932.755523148146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45932.755523148146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45932.755523148146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45932.755523148146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45932.755523148146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45932.755523148146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45932.755523148146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45932.755523148146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45932.755523148146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45932.755523148146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45932.755523148146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45932.755523148146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45932.755523148146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45932.755523148146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45932.755523148146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45932.755523148146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45932.755523148146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45932.755523148146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45932.755523148146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45932.755523148146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45932.755523148146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45932.755523148146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45932.755523148146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45932.755523148146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45932.755523148146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45932.755523148146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45932.755523148146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45932.755523148146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45932.755523148146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45932.755523148146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45932.755523148146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45932.755523148146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45932.755523148146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45932.755523148146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45932.755523148146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45932.755523148146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45932.755523148146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45932.755523148146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45932.755523148146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45932.755523148146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45932.755523148146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45932.755523148146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45932.755523148146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45932.755523148146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45932.755523148146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45932.755523148146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45932.755523148146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45932.755523148146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45932.755523148146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45932.755523148146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45932.755523148146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45932.755523148146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45932.755523148146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45932.755523148146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45932.755523148146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45932.755523148146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45932.755523148146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45932.755523148146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45932.755523148146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45932.755523148146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45932.755523148146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45932.755523148146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45932.755523148146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45932.755523148146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45932.755523148146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45932.755523148146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45932.755523148146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45932.755523148146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45932.755523148146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45932.755523148146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45932.755523148146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45932.755523148146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45932.755523148146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45932.755523148146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45932.755523148146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45932.755523148146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45932.755523148146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45932.755523148146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45932.755523148146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45932.755523148146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45932.755523148146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45932.755523148146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45932.755523148146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45932.755523148146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45932.755523148146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45932.755523148146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45932.755523148146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45932.755523148146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45932.755523148146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45932.755523148146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45932.755523148146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45932.755523148146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45932.755523148146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45932.755523148146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45932.755523148146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45932.755523148146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45932.755523148146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45932.755523148146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45932.755523148146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45932.755523148146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45932.755523148146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45932.755523148146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45932.755523148146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45932.755523148146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45932.755523148146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45932.755523148146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45932.755523148146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45932.755523148146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45932.755523148146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45932.755523148146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45932.755523148146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45932.755523148146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45932.755523148146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45932.755523148146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45932.755523148146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45932.755523148146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45932.755523148146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45932.755523148146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45932.755523148146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45932.755523148146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45932.755523148146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45932.755523148146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45932.755523148146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45932.755523148146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45932.755523148146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45932.755523148146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45932.755523148146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45932.755523148146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45932.755523148146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45932.755523148146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45932.755523148146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45932.755523148146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45932.755523148146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45932.755523148146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45932.755523148146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45932.755523148146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45932.755523148146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45932.755523148146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45932.755523148146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45932.755523148146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45932.755523148146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45932.755523148146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45932.755523148146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45932.755523148146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45932.755523148146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45932.755523148146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45932.755523148146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45932.755523148146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45932.755523148146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45932.755523148146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45932.755523148146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45932.755523148146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45932.755523148146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45932.755523148146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45932.755523148146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45932.755523148146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45932.755523148146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45932.755523148146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45932.755523148146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45932.755523148146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45932.755523148146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45932.755523148146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45932.755523148146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45932.755523148146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45932.755523148146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45932.755523148146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45932.755523148146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45932.755523148146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45932.755523148146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45932.755523148146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45932.755523148146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45932.755523148146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45932.755523148146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45932.755523148146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45932.755523148146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45932.755523148146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45932.755523148146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45932.755523148146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45932.755523148146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45932.755523148146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45932.755523148146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45932.755523148146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45932.755523148146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45932.755523148146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45932.755523148146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45932.755523148146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45932.755523148146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45932.755523148146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45932.755523148146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45932.755523148146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45932.755523148146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45932.755523148146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45932.755523148146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45932.755523148146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45932.755523148146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45932.755523148146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45932.755523148146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45932.755523148146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45932.755523148146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45932.755523148146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45932.755523148146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45932.755523148146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45932.755523148146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45932.755523148146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45932.755523148146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45932.755523148146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45932.755523148146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45932.755523148146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45932.755523148146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45932.755523148146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45932.755523148146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45932.755523148146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45932.755523148146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45932.755523148146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45932.755523148146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45932.755523148146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45932.755523148146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45932.755523148146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45932.755523148146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45932.755523148146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45932.755523148146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45932.755523148146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45932.755523148146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45932.755523148146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45932.755523148146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45932.755523148146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45932.755523148146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45932.755523148146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45932.755523148146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45932.755523148146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45932.755523148146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45932.755523148146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45932.755523148146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45932.755523148146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45932.755523148146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45932.755523148146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45932.755523148146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45932.755523148146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45932.755523148146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45932.755523148146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45932.755523148146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45932.755523148146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45932.755523148146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45932.755523148146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45932.755523148146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45932.755523148146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45932.755523148146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45932.755523148146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45932.755523148146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45932.755523148146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45932.755523148146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45932.755523148146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45932.755523148146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45932.755523148146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45932.755523148146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45932.755523148146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45932.755523148146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45932.755523148146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45932.755523148146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45932.755523148146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45932.755523148146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45932.755523148146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45932.755523148146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45932.755523148146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45932.755523148146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45932.755523148146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45932.755523148146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45932.755523148146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45932.755523148146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45932.755523148146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45932.755523148146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45932.755523148146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45932.755523148146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45932.755523148146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45932.755523148146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45932.755523148146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45932.755523148146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45932.755523148146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45932.755523148146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45932.755523148146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45932.755523148146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45932.755523148146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45932.755523148146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45932.755523148146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45932.755523148146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45932.755523148146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45932.755523148146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45932.755523148146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45932.755523148146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45932.755523148146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45932.755523148146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45932.755523148146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45932.755523148146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45932.755523148146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45932.755523148146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45932.755523148146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45932.755523148146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45932.755523148146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45932.755523148146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45932.755523148146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45932.755523148146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45932.755523148146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45932.755523148146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45932.755523148146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45932.755523148146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45932.755523148146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45932.755523148146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45932.755523148146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45932.755523148146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45932.755523148146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45932.755523148146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45932.755523148146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45932.755523148146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45932.755523148146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45932.755523148146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45932.755523148146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45932.755523148146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45932.755523148146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45932.755523148146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45932.755523148146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45932.755523148146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45932.755523148146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45932.755523148146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45932.755523148146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45932.755523148146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45932.755523148146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45932.755523148146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45932.755523148146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45932.755523148146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45932.755523148146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45932.755523148146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45932.755523148146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45932.755523148146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45932.755523148146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45932.755523148146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45932.755523148146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45932.755523148146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45932.755523148146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45932.755523148146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45932.755523148146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45932.755523148146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45932.755523148146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45932.755523148146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45932.755523148146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45932.755523148146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45932.755523148146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45932.755523148146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45932.755523148146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45932.755523148146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45932.755523148146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45932.755523148146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45932.755523148146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45932.755523148146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45932.755523148146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45932.755523148146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45932.755523148146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45932.755523148146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45932.755523148146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45932.755523148146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45932.755523148146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45932.755523148146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45932.755523148146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45932.755523148146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45932.755523148146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45932.755523148146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45932.755523148146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45932.755523148146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45932.755523148146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45932.755523148146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45932.755523148146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45932.755523148146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45932.755523148146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45932.755523148146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45932.755523148146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45932.755523148146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45932.755523148146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45932.755523148146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45932.755523148146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45932.755523148146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45932.755523148146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45932.755523148146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45932.755523148146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45932.755523148146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45932.755523148146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45932.755523148146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45932.755523148146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45932.755523148146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45932.755523148146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45932.755523148146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45932.755523148146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45932.755523148146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45932.755523148146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45932.755523148146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45932.755523148146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45932.755523148146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45932.755523148146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45932.755523148146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45932.755523148146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45932.755523148146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45932.755523148146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45932.755523148146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45932.755523148146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45932.755523148146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45932.755523148146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45932.755523148146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45932.755523148146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45932.755523148146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45932.755523148146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45932.755523148146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45932.755523148146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45932.755523148146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45932.755523148146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45932.755523148146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45932.755523148146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45932.755523148146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45932.755523148146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45932.755523148146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45932.755523148146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45932.755523148146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45932.755523148146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45932.755523148146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45932.755523148146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45932.755523148146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45932.755523148146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45932.755523148146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45932.755523148146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45932.755523148146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45932.755523148146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45932.755523148146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45932.755523148146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45932.755523148146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45932.755523148146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45932.755523148146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45932.755523148146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45932.755523148146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45932.755523148146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45932.755523148146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45932.755523148146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45932.755523148146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45932.755523148146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45932.755523148146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45932.755523148146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45932.755523148146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45932.755523148146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45932.755523148146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45932.755523148146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45932.755523148146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45932.755523148146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45932.755523148146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45932.755523148146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45932.755523148146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45932.755523148146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45932.755523148146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45932.755523148146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45932.755523148146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45932.755523148146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45932.755523148146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45932.755523148146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45932.755523148146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45932.755523148146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45932.755523148146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45932.755523148146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45932.755523148146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45932.755523148146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45932.755523148146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45932.755523148146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45932.755523148146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45932.755523148146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45932.755523148146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45932.755523148146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45932.755523148146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45932.755523148146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45932.755523148146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45932.755523148146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45932.755523148146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45932.755523148146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45932.755523148146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45932.755523148146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45932.755523148146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45932.755523148146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45932.755523148146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45932.755523148146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45932.755523148146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45932.755523148146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45932.755523148146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45932.755523148146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45932.755523148146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45932.755523148146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45932.755523148146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45932.755523148146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45932.755523148146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45932.755523148146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45932.755523148146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45932.755523148146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45932.755523148146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45932.755523148146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45932.755523148146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45932.755523148146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45932.755523148146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45932.755523148146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45932.755523148146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45932.755523148146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45932.755523148146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45932.755523148146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45932.755523148146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45932.755523148146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45932.755523148146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45932.755523148146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45932.755523148146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45932.755523148146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45932.755523148146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45932.755523148146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45932.755523148146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45932.755523148146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45932.755523148146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45932.755523148146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45932.755523148146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45932.755523148146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45932.755523148146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45932.755523148146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45932.755523148146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45932.755523148146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45932.755523148146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45932.755523148146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45932.755523148146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45932.755523148146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45932.755523148146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45932.755523148146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45932.755523148146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45932.755523148146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45932.755523148146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45932.755523148146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45932.755523148146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45932.755523148146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45932.755523148146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45932.755523148146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45932.755523148146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45932.755523148146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45932.755523148146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45932.755523148146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45932.755523148146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45932.755523148146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45932.755523148146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45932.755523148146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45932.755523148146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45932.755523148146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45932.755523148146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45932.755523148146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45932.755523148146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45932.755523148146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45932.755523148146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45932.755523148146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45932.755523148146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45932.755523148146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45932.755523148146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45932.755523148146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45932.755523148146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45932.755523148146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45932.755523148146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45932.755523148146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45932.755523148146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45932.755523148146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45932.755523148146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45932.755523148146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45932.755523148146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45932.755523148146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45932.755523148146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45932.755523148146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45932.755523148146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45932.755523148146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45932.755523148146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45932.755523148146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45932.755523148146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45932.755523148146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45932.755523148146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45932.755523148146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45932.755523148146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45932.755523148146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45932.755523148146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45932.755523148146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45932.755523148146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45932.755523148146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45932.755523148146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45932.755523148146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45932.755523148146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45932.755523148146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45932.755523148146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45932.755523148146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45932.755523148146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45932.755523148146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45932.755523148146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45932.755523148146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45932.755523148146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45932.755523148146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45932.755523148146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45932.755523148146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45932.755523148146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45932.755523148146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45932.755523148146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45932.755523148146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45932.755523148146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45932.755523148146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45932.755523148146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45932.755523148146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45932.755523148146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45932.755523148146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45932.755523148146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45932.755523148146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45932.755523148146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45932.755523148146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45932.755523148146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45932.755523148146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45932.755523148146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45932.755523148146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45932.755523148146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45932.755523148146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45932.755523148146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45932.755523148146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45932.755523148146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45932.755523148146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45932.755523148146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45932.755523148146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45932.755523148146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45932.755523148146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45932.755523148146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45932.755523148146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45932.755523148146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45932.755523148146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45932.755523148146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45932.755523148146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45932.755523148146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45932.755523148146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45932.755523148146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45932.755523148146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45932.755523148146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45932.755523148146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45932.755523148146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45932.755523148146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45932.755523148146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45932.755523148146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45932.755523148146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45932.755523148146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45932.755523148146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45932.755523148146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45932.755523148146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45932.755523148146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45932.755523148146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45932.755523148146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45932.755523148146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45932.755523148146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45932.755523148146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45932.755523148146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45932.755523148146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45932.755523148146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45932.755523148146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45932.755523148146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45932.755523148146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45932.755523148146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45932.755523148146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45932.755523148146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45932.755523148146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45932.755523148146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45932.755523148146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45932.755523148146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45932.755523148146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45932.755523148146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45932.755523148146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45932.755523148146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45932.755523148146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45932.755523148146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45932.755523148146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45932.755523148146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45932.755523148146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45932.755523148146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45932.755523148146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45932.755523148146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45932.755523148146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45932.755523148146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45932.755523148146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45932.755523148146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45932.755523148146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45932.755523148146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45932.755523148146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45932.755523148146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45932.755523148146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45932.755523148146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45932.755523148146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45932.755523148146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45932.755523148146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45932.755523148146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45932.755523148146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45932.755523148146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45932.755523148146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45932.755523148146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45932.755523148146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45932.755523148146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45932.755523148146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45932.755523148146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45932.755523148146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45932.755523148146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45932.755523148146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45932.755523148146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45932.755523148146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45932.755523148146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45932.755523148146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45932.755523148146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45932.755523148146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45932.755523148146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45932.755523148146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45932.755523148146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45932.755523148146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45932.755523148146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45932.755523148146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45932.755523148146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45932.755523148146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45932.755523148146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45932.755523148146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45932.755523148146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45932.755523148146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45932.755523148146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45932.755523148146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45932.755523148146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45932.755523148146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45932.755523148146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45932.755523148146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45932.755523148146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45932.755523148146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45932.755523148146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45932.755523148146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45932.755523148146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45932.755523148146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45932.755523148146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45932.755523148146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45932.755523148146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45932.755523148146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45932.755523148146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45932.755523148146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45932.755523148146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45932.755523148146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45932.755523148146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45932.755523148146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45932.755523148146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45932.755523148146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45932.755523148146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45932.755523148146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45932.755523148146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45932.755523148146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45932.755523148146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45932.755523148146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45932.755523148146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45932.755523148146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45932.755523148146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45932.755523148146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45932.755523148146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45932.755523148146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45932.755523148146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45932.755523148146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45932.755523148146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45932.755523148146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45932.755523148146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45932.755523148146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45932.755523148146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45932.755523148146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45932.755523148146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45932.755523148146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45932.755523148146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45932.755523148146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45932.755523148146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45932.755523148146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45932.755523148146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45932.755523148146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45932.755523148146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45932.755523148146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45932.755523148146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45932.755523148146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45932.755523148146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45932.755523148146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45932.755523148146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45932.755523148146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45932.755523148146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45932.755523148146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45932.755523148146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45932.755523148146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45932.755523148146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45932.755523148146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45932.755523148146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45932.755523148146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45932.755523148146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45932.755523148146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45932.755523148146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45932.755523148146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45932.755523148146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45932.755523148146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45932.755523148146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45932.755523148146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45932.755523148146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45932.755523148146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45932.755523148146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45932.755523148146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45932.755523148146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45932.755523148146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45932.755523148146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45932.755523148146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45932.755523148146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45932.755523148146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45932.755523148146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45932.755523148146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45932.755523148146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45932.755523148146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45932.755523148146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45932.755523148146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45932.755523148146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45932.755523148146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45932.755523148146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45932.755523148146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45932.755523148146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45932.755523148146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45932.755523148146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45932.755523148146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45932.755523148146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45932.755523148146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45932.755523148146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45932.755523148146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45932.755523148146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45932.755523148146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45932.755523148146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45932.755523148146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45932.755523148146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45932.755523148146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45932.755523148146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45932.755523148146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45932.755523148146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45932.755523148146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45932.755523148146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45932.755523148146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45932.755523148146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45932.755523148146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45932.755523148146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45932.755523148146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45932.755523148146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45932.755523148146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45932.755523148146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45932.755523148146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45932.755523148146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45932.755523148146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45932.755523148146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45932.755523148146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45932.755523148146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45932.755523148146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45932.755523148146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45932.755523148146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45932.755523148146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45932.755523148146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45932.755523148146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45932.755523148146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45932.755523148146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45932.755523148146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45932.755523148146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45932.755523148146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45932.755523148146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45932.755523148146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45932.755523148146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45932.755523148146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45932.755523148146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45932.755523148146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45932.755523148146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45932.755523148146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45932.755523148146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45932.755523148146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45932.755523148146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45932.755523148146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45932.755523148146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45932.755523148146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45932.755523148146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45932.755523148146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45932.755523148146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45932.755523148146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45932.755523148146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45932.755523148146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45932.755523148146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45932.755523148146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45932.755523148146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45932.755523148146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45932.755523148146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45932.755523148146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45932.755523148146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45932.755523148146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45932.755523148146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45932.755523148146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45932.755523148146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45932.755523148146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45932.755523148146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45932.755523148146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45932.755523148146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45932.755523148146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45932.755523148146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45932.755523148146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45932.755523148146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45932.755523148146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45932.755523148146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45932.755523148146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45932.755523148146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45932.755523148146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45932.755523148146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45932.755523148146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45932.755523148146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45932.755523148146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45932.755523148146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45932.755523148146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45932.755523148146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45932.755523148146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45932.755523148146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45932.755523148146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45932.755523148146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45932.755523148146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45932.755523148146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45932.755523148146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45932.755523148146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45932.755523148146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45932.755523148146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45932.755523148146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45932.755523148146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45932.755523148146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45932.755523148146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45932.755523148146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45932.755523148146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45932.755523148146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45932.755523148146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45932.755523148146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45932.755523148146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45932.755523148146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45932.755523148146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45932.755523148146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45932.755523148146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45932.755523148146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45932.755523148146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45932.755523148146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45932.755523148146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45932.755523148146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45932.755523148146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45932.755523148146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45932.755523148146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45932.755523148146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45932.755523148146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45932.755523148146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45932.755523148146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45932.755523148146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45932.755523148146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45932.755523148146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45932.755523148146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45932.755523148146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45932.755523148146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45932.755523148146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45932.755523148146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45932.755523148146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45932.755523148146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45932.755523148146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45932.755523148146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45932.755523148146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45932.755523148146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45932.755523148146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45932.755523148146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45932.755523148146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45932.755523148146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45932.755523148146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45932.755523148146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45932.755523148146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45932.755523148146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45932.755523148146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45932.755523148146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45932.755523148146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45932.755523148146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45932.755523148146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45932.755523148146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45932.755523148146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45932.755523148146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45932.755523148146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45932.755523148146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45932.755523148146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45932.755523148146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45932.755523148146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45932.755523148146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45932.755523148146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45932.755523148146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45932.755523148146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45932.755523148146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45932.755523148146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45932.755523148146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45932.755523148146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45932.755523148146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229.27480555554939</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1.8652453703689389</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3</v>
      </c>
      <c r="D4" s="107" t="s">
        <v>36308</v>
      </c>
      <c r="E4" s="112" t="s">
        <v>38964</v>
      </c>
      <c r="F4" s="113">
        <v>45932.696817129632</v>
      </c>
      <c r="G4" s="114">
        <f ca="1">IFERROR(NOW()-F4,"")</f>
        <v>5.870601851347601E-2</v>
      </c>
      <c r="H4" s="113">
        <v>45932.689664351848</v>
      </c>
      <c r="I4" s="110" t="str">
        <f>IFERROR(VLOOKUP(D4,DB!A:F,6,0),"")</f>
        <v>Generator-SG</v>
      </c>
      <c r="J4" s="110" t="str">
        <f>IFERROR(VLOOKUP(D4,DB!A:G,7,0),"")</f>
        <v>Dead</v>
      </c>
      <c r="K4" s="115" t="s">
        <v>39067</v>
      </c>
      <c r="L4" s="107" t="str">
        <f>IFERROR(VLOOKUP(D4,DB!A:I,9,0),"")</f>
        <v>Latis</v>
      </c>
    </row>
    <row r="5" spans="1:16" ht="15" customHeight="1">
      <c r="A5" s="110"/>
      <c r="B5" s="110" t="str">
        <f>IFERROR(VLOOKUP(#REF!,DB!A:K,11,0),"")</f>
        <v/>
      </c>
      <c r="C5" s="111"/>
      <c r="D5" s="107"/>
      <c r="E5" s="112"/>
      <c r="F5" s="113"/>
      <c r="G5" s="114">
        <f ca="1">IFERROR(NOW()-F5,"")</f>
        <v>45932.755523148146</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2"/>
      <c r="E6" s="112"/>
      <c r="F6" s="113"/>
      <c r="G6" s="114">
        <f ca="1">IFERROR(NOW()-F6,"")</f>
        <v>45932.755523148146</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45932.755523148146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45932.755523148146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45932.755523148146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45932.755523148146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45932.755523148146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45932.755523148146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45932.755523148146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45932.755523148146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45932.755523148146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45932.755523148146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45932.755523148146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45932.755523148146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45932.755523148146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45932.755523148146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45932.755523148146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45932.755523148146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45932.755523148146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45932.755523148146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45932.755523148146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45932.755523148146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45932.755523148146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45932.755523148146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45932.755523148146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45932.755523148146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45932.755523148146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45932.755523148146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45932.755523148146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45932.755523148146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45932.755523148146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45932.755523148146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45932.755523148146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45932.755523148146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45932.755523148146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45932.755523148146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45932.755523148146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45932.755523148146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45932.755523148146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45932.755523148146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45932.755523148146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45932.755523148146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45932.755523148146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45932.755523148146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45932.755523148146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45932.755523148146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45932.755523148146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45932.755523148146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45932.755523148146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45932.755523148146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45932.755523148146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45932.755523148146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45932.755523148146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45932.755523148146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45932.755523148146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45932.755523148146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45932.755523148146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45932.755523148146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45932.755523148146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45932.755523148146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45932.755523148146</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40.923462962957274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6.5666458333289484</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31970</v>
      </c>
      <c r="E4" s="37" t="s">
        <v>38964</v>
      </c>
      <c r="F4" s="38">
        <v>45932.381701388891</v>
      </c>
      <c r="G4" s="39">
        <f ca="1">IFERROR(NOW()-F4,"-")</f>
        <v>0.37382175925449701</v>
      </c>
      <c r="H4" s="38">
        <v>45932.37128472222</v>
      </c>
      <c r="I4" s="37" t="str">
        <f>IFERROR(VLOOKUP(D4,DB!A:F,6,0),"")</f>
        <v>SCECO</v>
      </c>
      <c r="J4" s="37" t="str">
        <f>IFERROR(VLOOKUP(D4,DB!A:G,7,0),"")</f>
        <v>No BB Design</v>
      </c>
      <c r="K4" s="37" t="s">
        <v>39073</v>
      </c>
      <c r="L4" s="37" t="str">
        <f>IFERROR(VLOOKUP(D4,DB!A:I,9,0),"")</f>
        <v>Latis</v>
      </c>
      <c r="M4" s="136"/>
    </row>
    <row r="5" spans="1:13" ht="45.75">
      <c r="A5" s="37" t="s">
        <v>39074</v>
      </c>
      <c r="B5" s="37" t="str">
        <f>IFERROR(VLOOKUP(D5,DB!A:K,11,0),"")</f>
        <v>R5</v>
      </c>
      <c r="C5" s="37">
        <v>4</v>
      </c>
      <c r="D5" s="37" t="s">
        <v>38392</v>
      </c>
      <c r="E5" s="37" t="s">
        <v>38964</v>
      </c>
      <c r="F5" s="38">
        <v>45932.707476851851</v>
      </c>
      <c r="G5" s="39">
        <f ca="1">IFERROR(NOW()-F5,"-")</f>
        <v>4.8046296295069624E-2</v>
      </c>
      <c r="H5" s="38">
        <v>45932.699143518519</v>
      </c>
      <c r="I5" s="37" t="str">
        <f>IFERROR(VLOOKUP(D5,DB!A:F,6,0),"")</f>
        <v>SCECO</v>
      </c>
      <c r="J5" s="37" t="str">
        <f>IFERROR(VLOOKUP(D5,DB!A:G,7,0),"")</f>
        <v>Haj Removal</v>
      </c>
      <c r="K5" s="37" t="s">
        <v>39075</v>
      </c>
      <c r="L5" s="37" t="str">
        <f>IFERROR(VLOOKUP(D5,DB!A:I,9,0),"")</f>
        <v>Latis</v>
      </c>
      <c r="M5" s="136"/>
    </row>
    <row r="6" spans="1:13" ht="15">
      <c r="A6" s="37"/>
      <c r="B6" s="37" t="str">
        <f>IFERROR(VLOOKUP(D6,DB!A:K,11,0),"")</f>
        <v/>
      </c>
      <c r="C6" s="37"/>
      <c r="D6" s="37"/>
      <c r="E6" s="37"/>
      <c r="F6" s="38"/>
      <c r="G6" s="39">
        <f ca="1">IFERROR(NOW()-F6,"-")</f>
        <v>45932.755523148146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45932.755523148146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45932.755523148146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45932.755523148146</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45932.755523148146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45932.755523148146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45932.755523148146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45932.755523148146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45932.755523148146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45932.755523148146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45932.755523148146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45932.755523148146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45932.755523148146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45932.755523148146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45932.755523148146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45932.755523148146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45932.755523148146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45932.755523148146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45932.755523148146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45932.755523148146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45932.755523148146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45932.755523148146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45932.755523148146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45932.755523148146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45932.755523148146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45932.755523148146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45932.755523148146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45932.755523148146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45932.755523148146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45932.755523148146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45932.755523148146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45932.755523148146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45932.755523148146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45932.755523148146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45932.755523148146</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45932.755523148146</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45932.755523148146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45932.755523148146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45932.755523148146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45932.755523148146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45932.755523148146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45932.755523148146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45932.755523148146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45932.755523148146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45932.755523148146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45932.755523148146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45932.755523148146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45932.755523148146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45932.755523148146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45932.755523148146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45932.755523148146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45932.755523148146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45932.755523148146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45932.755523148146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45932.755523148146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45932.755523148146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45932.755523148146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45932.755523148146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45932.755523148146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45932.755523148146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45932.755523148146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45932.755523148146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45932.755523148146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45932.755523148146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45932.755523148146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45932.755523148146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45932.755523148146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45932.755523148146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45932.755523148146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45932.755523148146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45932.755523148146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45932.755523148146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45932.755523148146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45932.755523148146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45932.755523148146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45932.755523148146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45932.755523148146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45932.755523148146</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45932.755523148146</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45932.755523148146</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45932.755523148146</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45932.755523148146</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45932.755523148146</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45932.755523148146</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45932.755523148146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45932.755523148146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45932.755523148146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45932.755523148146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45932.755523148146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45932.755523148146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45932.755523148146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45932.755523148146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45932.755523148146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45932.755523148146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45932.755523148146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45932.755523148146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45932.755523148146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45932.755523148146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45932.755523148146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45932.755523148146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45932.755523148146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45932.755523148146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45932.755523148146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45932.755523148146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45932.755523148146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45932.755523148146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45932.755523148146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45932.755523148146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45932.755523148146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45932.755523148146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45932.755523148146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45932.755523148146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45932.755523148146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45932.755523148146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45932.755523148146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45932.755523148146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45932.755523148146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45932.755523148146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45932.755523148146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45932.755523148146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45932.755523148146</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45932.755523148146</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45932.755523148146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45932.755523148146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45932.755523148146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45932.755523148146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45932.755523148146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45932.755523148146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45932.755523148146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45932.755523148146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45932.755523148146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45932.755523148146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45932.755523148146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45932.755523148146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45932.755523148146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45932.755523148146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45932.755523148146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45932.755523148146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45932.755523148146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45932.755523148146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45932.755523148146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45932.755523148146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45932.755523148146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45932.755523148146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45932.755523148146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45932.755523148146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45932.755523148146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45932.755523148146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45932.755523148146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45932.755523148146</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45932.755523148146</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45932.755523148146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45932.755523148146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45932.755523148146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45932.755523148146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45932.755523148146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45932.755523148146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45932.755523148146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45932.755523148146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45932.755523148146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45932.755523148146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45932.755523148146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45932.755523148146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45932.755523148146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45932.755523148146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45932.755523148146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45932.755523148146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45932.755523148146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45932.755523148146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45932.755523148146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45932.755523148146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45932.755523148146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45932.755523148146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45932.755523148146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45932.755523148146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45932.755523148146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45932.755523148146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45932.755523148146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45932.755523148146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45932.755523148146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45932.755523148146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45932.755523148146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45932.755523148146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45932.755523148146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45932.755523148146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45932.755523148146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45932.755523148146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45932.755523148146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45932.755523148146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45932.755523148146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45932.755523148146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45932.755523148146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45932.755523148146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45932.755523148146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45932.755523148146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45932.755523148146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45932.755523148146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45932.755523148146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45932.755523148146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45932.755523148146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45932.755523148146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45932.755523148146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45932.755523148146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45932.755523148146</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45932.755523148146</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3.6118078703657375</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5.9826759259231039</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39077</v>
      </c>
      <c r="F4" s="138">
        <v>45931.800995370373</v>
      </c>
      <c r="G4" s="139">
        <f ca="1">IFERROR(NOW()-F4,"-")</f>
        <v>0.95452777777245501</v>
      </c>
      <c r="H4" s="138">
        <v>45931.881805555553</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2</v>
      </c>
      <c r="D5" s="137" t="s">
        <v>38735</v>
      </c>
      <c r="E5" s="137" t="s">
        <v>38964</v>
      </c>
      <c r="F5" s="141">
        <v>45932.56527777778</v>
      </c>
      <c r="G5" s="139">
        <f ca="1">IFERROR(NOW()-F5,"-")</f>
        <v>0.19024537036602851</v>
      </c>
      <c r="H5" s="141">
        <v>45932.600636574076</v>
      </c>
      <c r="I5" s="137" t="str">
        <f>IFERROR(VLOOKUP(D5,DB!A:F,6,0),"")</f>
        <v>Generator-SG</v>
      </c>
      <c r="J5" s="137" t="str">
        <f>IFERROR(VLOOKUP(D5,DB!A:G,7,0),"")</f>
        <v>Good</v>
      </c>
      <c r="K5" s="137" t="s">
        <v>39082</v>
      </c>
      <c r="L5" s="137" t="str">
        <f>IFERROR(VLOOKUP(D5,DB!A:I,9,0),"")</f>
        <v>Latis</v>
      </c>
    </row>
    <row r="6" spans="1:16383" ht="31.5" customHeight="1">
      <c r="A6" s="121"/>
      <c r="B6" s="137" t="str">
        <f>IFERROR(VLOOKUP(D6,DB!A:K,11,0),"")</f>
        <v/>
      </c>
      <c r="C6" s="137"/>
      <c r="D6" s="137"/>
      <c r="E6" s="137"/>
      <c r="F6" s="141"/>
      <c r="G6" s="139">
        <f t="shared" ref="G6:G14" ca="1" si="0">IFERROR(NOW()-F6,"-")</f>
        <v>45932.755523148146</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45932.755523148146</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45932.755523148146</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45932.755523148146</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45932.755523148146</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45932.755523148146</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45932.755523148146</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45932.755523148146</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1"/>
      <c r="G14" s="139">
        <f t="shared" ca="1" si="0"/>
        <v>45932.755523148146</v>
      </c>
      <c r="H14" s="141"/>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45932.755523148146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45932.755523148146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45932.755523148146</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45932.755523148146</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45932.755523148146</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45932.755523148146</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45932.755523148146</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45932.755523148146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45932.755523148146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45932.755523148146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45932.755523148146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45932.755523148146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45932.755523148146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45932.755523148146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45932.755523148146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45932.755523148146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45932.755523148146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45932.755523148146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45932.755523148146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45932.755523148146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45932.755523148146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45932.755523148146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45932.755523148146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45932.755523148146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45932.755523148146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45932.755523148146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45932.755523148146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45932.755523148146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45932.755523148146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45932.755523148146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45932.755523148146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45932.755523148146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45932.755523148146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45932.755523148146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45932.755523148146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45932.755523148146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45932.755523148146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45932.755523148146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45932.755523148146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45932.755523148146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45932.755523148146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45932.755523148146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45932.755523148146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45932.755523148146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45932.755523148146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45932.755523148146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45932.755523148146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45932.755523148146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45932.755523148146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45932.755523148146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45932.755523148146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45932.755523148146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45932.755523148146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45932.755523148146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45932.755523148146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45932.755523148146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45932.755523148146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45932.755523148146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45932.755523148146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45932.755523148146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45932.755523148146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45932.755523148146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45932.755523148146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45932.755523148146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45932.755523148146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45932.755523148146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45932.755523148146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45932.755523148146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45932.755523148146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45932.755523148146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45932.755523148146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45932.755523148146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45932.755523148146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45932.755523148146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45932.755523148146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45932.755523148146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45932.755523148146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45932.755523148146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45932.755523148146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45932.755523148146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45932.755523148146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45932.755523148146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45932.755523148146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45932.755523148146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45932.755523148146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45932.755523148146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45932.755523148146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45932.755523148146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45932.755523148146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45932.755523148146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45932.755523148146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45932.755523148146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45932.755523148146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45932.755523148146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45932.755523148146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45932.755523148146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45932.755523148146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45932.755523148146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45932.755523148146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45932.755523148146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45932.755523148146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45932.755523148146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45932.755523148146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45932.755523148146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45932.755523148146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45932.755523148146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45932.755523148146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45932.755523148146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45932.755523148146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45932.755523148146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45932.755523148146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45932.755523148146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45932.755523148146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45932.755523148146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45932.755523148146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45932.755523148146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45932.755523148146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45932.755523148146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45932.755523148146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45932.755523148146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45932.755523148146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45932.755523148146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45932.755523148146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45932.755523148146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45932.755523148146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45932.755523148146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45932.755523148146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45932.755523148146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45932.755523148146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45932.755523148146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45932.755523148146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45932.755523148146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45932.755523148146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45932.755523148146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45932.755523148146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45932.755523148146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45932.755523148146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45932.755523148146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45932.755523148146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45932.755523148146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45932.755523148146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45932.755523148146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45932.755523148146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45932.755523148146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45932.755523148146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45932.755523148146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45932.755523148146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45932.755523148146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45932.755523148146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45932.755523148146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45932.755523148146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45932.755523148146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45932.755523148146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45932.755523148146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45932.755523148146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45932.755523148146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45932.755523148146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45932.755523148146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45932.755523148146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45932.755523148146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45932.755523148146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45932.755523148146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45932.755523148146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45932.755523148146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45932.755523148146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45932.755523148146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45932.755523148146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45932.755523148146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45932.755523148146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45932.755523148146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45932.755523148146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45932.755523148146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45932.755523148146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45932.755523148146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45932.755523148146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45932.755523148146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45932.755523148146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45932.755523148146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45932.755523148146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45932.755523148146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45932.755523148146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45932.755523148146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45932.755523148146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45932.755523148146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45932.755523148146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45932.755523148146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45932.755523148146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45932.755523148146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45932.755523148146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45932.755523148146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45932.755523148146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45932.755523148146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45932.755523148146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45932.755523148146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45932.755523148146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45932.755523148146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45932.755523148146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45932.755523148146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45932.755523148146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45932.755523148146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45932.755523148146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45932.755523148146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45932.755523148146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45932.755523148146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45932.755523148146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45932.755523148146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45932.755523148146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45932.755523148146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45932.755523148146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45932.755523148146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45932.755523148146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45932.755523148146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45932.755523148146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45932.755523148146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45932.755523148146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45932.755523148146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45932.755523148146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45932.755523148146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45932.755523148146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45932.755523148146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45932.755523148146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45932.755523148146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45932.755523148146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45932.755523148146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45932.755523148146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45932.755523148146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45932.755523148146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45932.755523148146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45932.755523148146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45932.755523148146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45932.755523148146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45932.755523148146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45932.755523148146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45932.755523148146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45932.755523148146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45932.755523148146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45932.755523148146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45932.755523148146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45932.755523148146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45932.755523148146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45932.755523148146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45932.755523148146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45932.755523148146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45932.755523148146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45932.755523148146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45932.755523148146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45932.755523148146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45932.755523148146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45932.755523148146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45932.755523148146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45932.755523148146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45932.755523148146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45932.755523148146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45932.755523148146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45932.755523148146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45932.755523148146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45932.755523148146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45932.755523148146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45932.755523148146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45932.755523148146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45932.755523148146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45932.755523148146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45932.755523148146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45932.755523148146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45932.755523148146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45932.755523148146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45932.755523148146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45932.755523148146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45932.755523148146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45932.755523148146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45932.755523148146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45932.755523148146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45932.755523148146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45932.755523148146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45932.755523148146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45932.755523148146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45932.755523148146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45932.755523148146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45932.755523148146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45932.755523148146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45932.755523148146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45932.755523148146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45932.755523148146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45932.755523148146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45932.755523148146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45932.755523148146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45932.755523148146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45932.755523148146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45932.755523148146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45932.755523148146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45932.755523148146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45932.755523148146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45932.755523148146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45932.755523148146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45932.755523148146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45932.755523148146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45932.755523148146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45932.755523148146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45932.755523148146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45932.755523148146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45932.755523148146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45932.755523148146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45932.755523148146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45932.755523148146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45932.755523148146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45932.755523148146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45932.755523148146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45932.755523148146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45932.755523148146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45932.755523148146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45932.755523148146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45932.755523148146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45932.755523148146</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