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26" documentId="13_ncr:1_{F6CB121F-512D-4AA6-A0C1-0FB36C537598}" xr6:coauthVersionLast="47" xr6:coauthVersionMax="47" xr10:uidLastSave="{1C89FDF9-AA8C-46E9-8F92-609BD8EF4D6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7" i="6"/>
  <c r="G2" i="6"/>
  <c r="G3" i="6"/>
  <c r="G4" i="6"/>
  <c r="L4" i="4"/>
  <c r="J4" i="4"/>
  <c r="I4" i="4"/>
  <c r="G4" i="4"/>
  <c r="B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I7" i="6"/>
  <c r="J7" i="6"/>
  <c r="L7" i="6"/>
  <c r="B8" i="6"/>
  <c r="G8" i="6"/>
  <c r="I8" i="6"/>
  <c r="J8" i="6"/>
  <c r="L8" i="6"/>
  <c r="B9" i="6"/>
  <c r="G9" i="6"/>
  <c r="I9" i="6"/>
  <c r="J9" i="6"/>
  <c r="L9"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<sst xmlns="http://schemas.openxmlformats.org/spreadsheetml/2006/main" count="178607" uniqueCount="39087">
  <si>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</si>
  <si>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</si>
  <si>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</si>
  <si>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</si>
  <si>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</si>
  <si>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</si>
  <si>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</si>
  <si>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</si>
  <si>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</si>
  <si>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</si>
  <si>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</si>
  <si>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</si>
  <si>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</si>
  <si>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</si>
  <si>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</si>
  <si>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</si>
  <si>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</si>
  <si>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</si>
  <si>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</si>
  <si>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</si>
  <si>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</si>
  <si>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</si>
  <si>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</si>
  <si>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</si>
  <si>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</si>
  <si>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</si>
  <si>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</si>
  <si>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</si>
  <si>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</si>
  <si>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</si>
  <si>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</si>
  <si>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</si>
  <si>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</si>
  <si>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</si>
  <si>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</si>
  <si>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</si>
  <si>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</si>
  <si>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</si>
  <si>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</si>
  <si>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</si>
  <si>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</si>
  <si>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</si>
  <si>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</si>
  <si>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</si>
  <si>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</si>
  <si>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</si>
  <si>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</si>
  <si>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</si>
  <si>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</si>
  <si>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</si>
  <si>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</si>
  <si>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</si>
  <si>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</si>
  <si>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</si>
  <si>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</si>
  <si>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</si>
  <si>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</si>
  <si>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</si>
  <si>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</si>
  <si>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</si>
  <si>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</si>
  <si>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</si>
  <si>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</si>
  <si>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</si>
  <si>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</si>
  <si>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</si>
  <si>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</si>
  <si>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</si>
  <si>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</si>
  <si>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</si>
  <si>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</si>
  <si>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</si>
  <si>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</si>
  <si>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</si>
  <si>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</si>
  <si>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</si>
  <si>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</si>
  <si>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</si>
  <si>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</si>
  <si>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</si>
  <si>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</si>
  <si>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</si>
  <si>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</si>
  <si>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</si>
  <si>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</si>
  <si>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</si>
  <si>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</si>
  <si>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</si>
  <si>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</si>
  <si>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</si>
  <si>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</si>
  <si>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</si>
  <si>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</si>
  <si>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</si>
  <si>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</si>
  <si>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</si>
  <si>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</si>
  <si>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</si>
  <si>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</si>
  <si>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</si>
  <si>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</si>
  <si>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</si>
  <si>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</si>
  <si>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</si>
  <si>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</si>
  <si>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</si>
  <si>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</si>
  <si>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</si>
  <si>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</si>
  <si>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</si>
  <si>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</si>
  <si>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</si>
  <si>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</si>
  <si>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</si>
  <si>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</si>
  <si>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</si>
  <si>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</si>
  <si>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</si>
  <si>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</si>
  <si>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</si>
  <si>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</si>
  <si>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</si>
  <si>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</si>
  <si>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</si>
  <si>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</si>
  <si>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</si>
  <si>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</si>
  <si>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</si>
  <si>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</si>
  <si>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</si>
  <si>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</si>
  <si>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</si>
  <si>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</si>
  <si>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</si>
  <si>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</si>
  <si>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</si>
  <si>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</si>
  <si>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</si>
  <si>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</si>
  <si>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</si>
  <si>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</si>
  <si>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</si>
  <si>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</si>
  <si>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</si>
  <si>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</si>
  <si>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</si>
  <si>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</si>
  <si>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</si>
  <si>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</si>
  <si>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</si>
  <si>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</si>
  <si>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</si>
  <si>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</si>
  <si>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</si>
  <si>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</si>
  <si>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</si>
  <si>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</si>
  <si>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</si>
  <si>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</si>
  <si>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</si>
  <si>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</si>
  <si>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</si>
  <si>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</si>
  <si>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</si>
  <si>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</si>
  <si>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</si>
  <si>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</si>
  <si>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</si>
  <si>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</si>
  <si>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</si>
  <si>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</si>
  <si>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</si>
  <si>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</si>
  <si>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</si>
  <si>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</si>
  <si>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</si>
  <si>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</si>
  <si>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</si>
  <si>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</si>
  <si>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</si>
  <si>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</si>
  <si>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</si>
  <si>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</si>
  <si>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</si>
  <si>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</si>
  <si>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</si>
  <si>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</si>
  <si>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</si>
  <si>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</si>
  <si>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</si>
  <si>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</si>
  <si>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</si>
  <si>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</si>
  <si>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</si>
  <si>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</si>
  <si>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</si>
  <si>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</si>
  <si>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</si>
  <si>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</si>
  <si>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</si>
  <si>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</si>
  <si>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</si>
  <si>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</si>
  <si>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</si>
  <si>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</si>
  <si>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</si>
  <si>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</si>
  <si>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</si>
  <si>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</si>
  <si>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</si>
  <si>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</si>
  <si>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</si>
  <si>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</si>
  <si>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</si>
  <si>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</si>
  <si>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</si>
  <si>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</si>
  <si>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</si>
  <si>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</si>
  <si>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</si>
  <si>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</si>
  <si>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</si>
  <si>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</si>
  <si>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</si>
  <si>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</si>
  <si>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</si>
  <si>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</si>
  <si>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</si>
  <si>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</si>
  <si>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</si>
  <si>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</si>
  <si>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</si>
  <si>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</si>
  <si>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</si>
  <si>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</si>
  <si>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</si>
  <si>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</si>
  <si>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</si>
  <si>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</si>
  <si>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</si>
  <si>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</si>
  <si>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</si>
  <si>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</si>
  <si>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</si>
  <si>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</si>
  <si>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</si>
  <si>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</si>
  <si>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</si>
  <si>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</si>
  <si>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</si>
  <si>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</si>
  <si>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</si>
  <si>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</si>
  <si>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</si>
  <si>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</si>
  <si>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</si>
  <si>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</si>
  <si>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</si>
  <si>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</si>
  <si>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</si>
  <si>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</si>
  <si>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</si>
  <si>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</si>
  <si>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</si>
  <si>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</si>
  <si>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</si>
  <si>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</si>
  <si>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</si>
  <si>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</si>
  <si>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</si>
  <si>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</si>
  <si>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</si>
  <si>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</si>
  <si>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</si>
  <si>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</si>
  <si>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</si>
  <si>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</si>
  <si>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</si>
  <si>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</si>
  <si>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</si>
  <si>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</si>
  <si>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</si>
  <si>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</si>
  <si>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</si>
  <si>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</si>
  <si>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</si>
  <si>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</si>
  <si>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</si>
  <si>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</si>
  <si>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</si>
  <si>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</si>
  <si>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</si>
  <si>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</si>
  <si>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</si>
  <si>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</si>
  <si>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</si>
  <si>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</si>
  <si>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</si>
  <si>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</si>
  <si>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</si>
  <si>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</si>
  <si>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</si>
  <si>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</si>
  <si>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</si>
  <si>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</si>
  <si>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</si>
  <si>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</si>
  <si>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</si>
  <si>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</si>
  <si>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</si>
  <si>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</si>
  <si>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</si>
  <si>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</si>
  <si>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</si>
  <si>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</si>
  <si>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</si>
  <si>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</si>
  <si>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</si>
  <si>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</si>
  <si>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</si>
  <si>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</si>
  <si>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</si>
  <si>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</si>
  <si>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</si>
  <si>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</si>
  <si>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</si>
  <si>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</si>
  <si>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</si>
  <si>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</si>
  <si>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</si>
  <si>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</si>
  <si>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</si>
  <si>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</si>
  <si>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</si>
  <si>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</si>
  <si>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</si>
  <si>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</si>
  <si>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</si>
  <si>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</si>
  <si>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</si>
  <si>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</si>
  <si>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</si>
  <si>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</si>
  <si>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</si>
  <si>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</si>
  <si>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</si>
  <si>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</si>
  <si>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</si>
  <si>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</si>
  <si>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</si>
  <si>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</si>
  <si>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</si>
  <si>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</si>
  <si>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</si>
  <si>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</si>
  <si>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</si>
  <si>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</si>
  <si>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</si>
  <si>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</si>
  <si>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</si>
  <si>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</si>
  <si>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</si>
  <si>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</si>
  <si>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</si>
  <si>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</si>
  <si>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</si>
  <si>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</si>
  <si>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</si>
  <si>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</si>
  <si>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</si>
  <si>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</si>
  <si>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</si>
  <si>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</si>
  <si>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</si>
  <si>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</si>
  <si>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</si>
  <si>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</si>
  <si>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</si>
  <si>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</si>
  <si>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</si>
  <si>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</si>
  <si>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</si>
  <si>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</si>
  <si>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</si>
  <si>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</si>
  <si>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</si>
  <si>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</si>
  <si>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</si>
  <si>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</si>
  <si>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</si>
  <si>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</si>
  <si>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</si>
  <si>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</si>
  <si>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</si>
  <si>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</si>
  <si>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</si>
  <si>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</si>
  <si>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</si>
  <si>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</si>
  <si>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</si>
  <si>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</si>
  <si>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</si>
  <si>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</si>
  <si>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</si>
  <si>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</si>
  <si>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</si>
  <si>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</si>
  <si>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</si>
  <si>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</si>
  <si>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</si>
  <si>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</si>
  <si>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</si>
  <si>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</si>
  <si>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</si>
  <si>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</si>
  <si>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</si>
  <si>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</si>
  <si>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</si>
  <si>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</si>
  <si>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</si>
  <si>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</si>
  <si>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</si>
  <si>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</si>
  <si>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</si>
  <si>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</si>
  <si>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</si>
  <si>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</si>
  <si>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</si>
  <si>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</si>
  <si>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</si>
  <si>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</si>
  <si>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</si>
  <si>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</si>
  <si>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</si>
  <si>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</si>
  <si>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</si>
  <si>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</si>
  <si>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</si>
  <si>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</si>
  <si>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</si>
  <si>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</si>
  <si>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</si>
  <si>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</si>
  <si>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</si>
  <si>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</si>
  <si>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</si>
  <si>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</si>
  <si>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</si>
  <si>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</si>
  <si>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</si>
  <si>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</si>
  <si>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</si>
  <si>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</si>
  <si>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</si>
  <si>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</si>
  <si>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</si>
  <si>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</si>
  <si>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</si>
  <si>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</si>
  <si>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</si>
  <si>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</si>
  <si>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</si>
  <si>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</si>
  <si>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</si>
  <si>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</si>
  <si>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</si>
  <si>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</si>
  <si>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</si>
  <si>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</si>
  <si>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</si>
  <si>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</si>
  <si>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</si>
  <si>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</si>
  <si>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</si>
  <si>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</si>
  <si>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</si>
  <si>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</si>
  <si>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</si>
  <si>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</si>
  <si>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</si>
  <si>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</si>
  <si>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</si>
  <si>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</si>
  <si>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</si>
  <si>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</si>
  <si>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</si>
  <si>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</si>
  <si>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</si>
  <si>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</si>
  <si>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</si>
  <si>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</si>
  <si>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</si>
  <si>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</si>
  <si>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</si>
  <si>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</si>
  <si>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</si>
  <si>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</si>
  <si>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</si>
  <si>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</si>
  <si>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</si>
  <si>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</si>
  <si>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</si>
  <si>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</si>
  <si>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</si>
  <si>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</si>
  <si>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</si>
  <si>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</si>
  <si>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</si>
  <si>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</si>
  <si>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</si>
  <si>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</si>
  <si>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</si>
  <si>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</si>
  <si>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</si>
  <si>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</si>
  <si>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</si>
  <si>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</si>
  <si>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</si>
  <si>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</si>
  <si>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</si>
  <si>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</si>
  <si>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</si>
  <si>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</si>
  <si>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</si>
  <si>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</si>
  <si>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</si>
  <si>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</si>
  <si>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</si>
  <si>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</si>
  <si>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</si>
  <si>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</si>
  <si>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</si>
  <si>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</si>
  <si>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</si>
  <si>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</si>
  <si>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</si>
  <si>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</si>
  <si>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</si>
  <si>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</si>
  <si>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</si>
  <si>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</si>
  <si>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</si>
  <si>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</si>
  <si>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</si>
  <si>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</si>
  <si>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</si>
  <si>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</si>
  <si>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</si>
  <si>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</si>
  <si>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</si>
  <si>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</si>
  <si>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</si>
  <si>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</si>
  <si>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</si>
  <si>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</si>
  <si>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</si>
  <si>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</si>
  <si>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</si>
  <si>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</si>
  <si>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</si>
  <si>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</si>
  <si>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</si>
  <si>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</si>
  <si>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</si>
  <si>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</si>
  <si>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</si>
  <si>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</si>
  <si>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</si>
  <si>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</si>
  <si>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</si>
  <si>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</si>
  <si>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</si>
  <si>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</si>
  <si>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</si>
  <si>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</si>
  <si>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</si>
  <si>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</si>
  <si>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</si>
  <si>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</si>
  <si>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</si>
  <si>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</si>
  <si>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</si>
  <si>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</si>
  <si>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</si>
  <si>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</si>
  <si>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</si>
  <si>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</si>
  <si>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</si>
  <si>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</si>
  <si>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</si>
  <si>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</si>
  <si>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</si>
  <si>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</si>
  <si>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</si>
  <si>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</si>
  <si>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</si>
  <si>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</si>
  <si>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</si>
  <si>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</si>
  <si>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</si>
  <si>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</si>
  <si>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</si>
  <si>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</si>
  <si>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</si>
  <si>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</si>
  <si>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</si>
  <si>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</si>
  <si>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</si>
  <si>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</si>
  <si>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</si>
  <si>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</si>
  <si>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</si>
  <si>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</si>
  <si>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</si>
  <si>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</si>
  <si>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</si>
  <si>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</si>
  <si>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</si>
  <si>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</si>
  <si>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</si>
  <si>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</si>
  <si>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</si>
  <si>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</si>
  <si>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</si>
  <si>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</si>
  <si>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</si>
  <si>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</si>
  <si>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</si>
  <si>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</si>
  <si>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</si>
  <si>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</si>
  <si>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</si>
  <si>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</si>
  <si>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</si>
  <si>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</si>
  <si>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</si>
  <si>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</si>
  <si>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</si>
  <si>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</si>
  <si>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</si>
  <si>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</si>
  <si>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</si>
  <si>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</si>
  <si>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</si>
  <si>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</si>
  <si>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</si>
  <si>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</si>
  <si>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</si>
  <si>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</si>
  <si>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</si>
  <si>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</si>
  <si>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</si>
  <si>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</si>
  <si>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</si>
  <si>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</si>
  <si>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</si>
  <si>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</si>
  <si>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</si>
  <si>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</si>
  <si>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</si>
  <si>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</si>
  <si>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</si>
  <si>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</si>
  <si>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</si>
  <si>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</si>
  <si>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</si>
  <si>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</si>
  <si>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</si>
  <si>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</si>
  <si>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</si>
  <si>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</si>
  <si>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</si>
  <si>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</si>
  <si>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</si>
  <si>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</si>
  <si>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</si>
  <si>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</si>
  <si>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</si>
  <si>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</si>
  <si>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</si>
  <si>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</si>
  <si>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</si>
  <si>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</si>
  <si>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</si>
  <si>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</si>
  <si>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</si>
  <si>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</si>
  <si>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</si>
  <si>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</si>
  <si>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</si>
  <si>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</si>
  <si>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</si>
  <si>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</si>
  <si>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</si>
  <si>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</si>
  <si>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</si>
  <si>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</si>
  <si>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</si>
  <si>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</si>
  <si>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</si>
  <si>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</si>
  <si>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</si>
  <si>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</si>
  <si>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</si>
  <si>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</si>
  <si>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</si>
  <si>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</si>
  <si>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</si>
  <si>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</si>
  <si>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</si>
  <si>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</si>
  <si>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</si>
  <si>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</si>
  <si>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</si>
  <si>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</si>
  <si>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</si>
  <si>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</si>
  <si>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</si>
  <si>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</si>
  <si>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</si>
  <si>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</si>
  <si>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</si>
  <si>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</si>
  <si>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</si>
  <si>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</si>
  <si>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</si>
  <si>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</si>
  <si>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</si>
  <si>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</si>
  <si>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</si>
  <si>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</si>
  <si>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</si>
  <si>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</si>
  <si>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</si>
  <si>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</si>
  <si>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</si>
  <si>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</si>
  <si>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</si>
  <si>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</si>
  <si>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</si>
  <si>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</si>
  <si>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</si>
  <si>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</si>
  <si>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</si>
  <si>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</si>
  <si>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</si>
  <si>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</si>
  <si>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</si>
  <si>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</si>
  <si>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</si>
  <si>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</si>
  <si>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</si>
  <si>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</si>
  <si>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</si>
  <si>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</si>
  <si>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</si>
  <si>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</si>
  <si>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</si>
  <si>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</si>
  <si>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</si>
  <si>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</si>
  <si>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</si>
  <si>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</si>
  <si>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</si>
  <si>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</si>
  <si>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</si>
  <si>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</si>
  <si>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</si>
  <si>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</si>
  <si>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</si>
  <si>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</si>
  <si>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</si>
  <si>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</si>
  <si>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</si>
  <si>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</si>
  <si>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</si>
  <si>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</si>
  <si>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</si>
  <si>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</si>
  <si>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</si>
  <si>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</si>
  <si>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</si>
  <si>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</si>
  <si>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</si>
  <si>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</si>
  <si>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</si>
  <si>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</si>
  <si>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</si>
  <si>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</si>
  <si>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</si>
  <si>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</si>
  <si>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</si>
  <si>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</si>
  <si>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</si>
  <si>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</si>
  <si>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</si>
  <si>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</si>
  <si>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</si>
  <si>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</si>
  <si>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</si>
  <si>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</si>
  <si>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</si>
  <si>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</si>
  <si>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</si>
  <si>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</si>
  <si>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</si>
  <si>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</si>
  <si>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</si>
  <si>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</si>
  <si>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</si>
  <si>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</si>
  <si>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</si>
  <si>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</si>
  <si>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</si>
  <si>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</si>
  <si>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</si>
  <si>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</si>
  <si>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</si>
  <si>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</si>
  <si>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</si>
  <si>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</si>
  <si>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</si>
  <si>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</si>
  <si>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</si>
  <si>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</si>
  <si>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</si>
  <si>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</si>
  <si>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</si>
  <si>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</si>
  <si>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</si>
  <si>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</si>
  <si>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</si>
  <si>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</si>
  <si>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</si>
  <si>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</si>
  <si>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</si>
  <si>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</si>
  <si>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</si>
  <si>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</si>
  <si>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</si>
  <si>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</si>
  <si>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</si>
  <si>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</si>
  <si>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</si>
  <si>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</si>
  <si>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</si>
  <si>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</si>
  <si>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</si>
  <si>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</si>
  <si>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</si>
  <si>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</si>
  <si>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</si>
  <si>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</si>
  <si>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</si>
  <si>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</si>
  <si>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</si>
  <si>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</si>
  <si>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</si>
  <si>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</si>
  <si>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</si>
  <si>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</si>
  <si>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</si>
  <si>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</si>
  <si>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</si>
  <si>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</si>
  <si>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</si>
  <si>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</si>
  <si>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</si>
  <si>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</si>
  <si>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</si>
  <si>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</si>
  <si>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</si>
  <si>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</si>
  <si>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</si>
  <si>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</si>
  <si>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</si>
  <si>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</si>
  <si>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</si>
  <si>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</si>
  <si>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</si>
  <si>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</si>
  <si>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</si>
  <si>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</si>
  <si>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</si>
  <si>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</si>
  <si>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</si>
  <si>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</si>
  <si>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</si>
  <si>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</si>
  <si>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</si>
  <si>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</si>
  <si>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</si>
  <si>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</si>
  <si>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</si>
  <si>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</si>
  <si>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</si>
  <si>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</si>
  <si>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</si>
  <si>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</si>
  <si>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</si>
  <si>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</si>
  <si>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</si>
  <si>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</si>
  <si>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</si>
  <si>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</si>
  <si>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</si>
  <si>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</si>
  <si>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</si>
  <si>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</si>
  <si>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</si>
  <si>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</si>
  <si>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</si>
  <si>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</si>
  <si>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</si>
  <si>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</si>
  <si>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</si>
  <si>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</si>
  <si>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</si>
  <si>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</si>
  <si>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</si>
  <si>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</si>
  <si>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</si>
  <si>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</si>
  <si>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</si>
  <si>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</si>
  <si>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</si>
  <si>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</si>
  <si>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</si>
  <si>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</si>
  <si>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</si>
  <si>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</si>
  <si>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</si>
  <si>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</si>
  <si>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</si>
  <si>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</si>
  <si>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</si>
  <si>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</si>
  <si>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</si>
  <si>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</si>
  <si>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</si>
  <si>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</si>
  <si>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</si>
  <si>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</si>
  <si>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</si>
  <si>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</si>
  <si>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</si>
  <si>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</si>
  <si>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</si>
  <si>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</si>
  <si>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</si>
  <si>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</si>
  <si>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</si>
  <si>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</si>
  <si>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</si>
  <si>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</si>
  <si>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</si>
  <si>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</si>
  <si>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</si>
  <si>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</si>
  <si>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</si>
  <si>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</si>
  <si>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</si>
  <si>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</si>
  <si>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</si>
  <si>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</si>
  <si>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</si>
  <si>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</si>
  <si>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</si>
  <si>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</si>
  <si>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</si>
  <si>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</si>
  <si>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</si>
  <si>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</si>
  <si>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</si>
  <si>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</si>
  <si>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</si>
  <si>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</si>
  <si>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</si>
  <si>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</si>
  <si>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</si>
  <si>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</si>
  <si>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</si>
  <si>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</si>
  <si>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</si>
  <si>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</si>
  <si>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</si>
  <si>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</si>
  <si>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</si>
  <si>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</si>
  <si>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</si>
  <si>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</si>
  <si>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</si>
  <si>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</si>
  <si>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</si>
  <si>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</si>
  <si>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</si>
  <si>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</si>
  <si>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</si>
  <si>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</si>
  <si>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</si>
  <si>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</si>
  <si>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</si>
  <si>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</si>
  <si>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</si>
  <si>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</si>
  <si>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</si>
  <si>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</si>
  <si>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</si>
  <si>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</si>
  <si>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</si>
  <si>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</si>
  <si>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</si>
  <si>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</si>
  <si>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</si>
  <si>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</si>
  <si>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</si>
  <si>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</si>
  <si>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</si>
  <si>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</si>
  <si>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</si>
  <si>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</si>
  <si>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</si>
  <si>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</si>
  <si>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</si>
  <si>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</si>
  <si>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</si>
  <si>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</si>
  <si>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</si>
  <si>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</si>
  <si>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</si>
  <si>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</si>
  <si>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</si>
  <si>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</si>
  <si>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</si>
  <si>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</si>
  <si>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</si>
  <si>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</si>
  <si>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</si>
  <si>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</si>
  <si>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</si>
  <si>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</si>
  <si>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</si>
  <si>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</si>
  <si>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</si>
  <si>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</si>
  <si>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</si>
  <si>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</si>
  <si>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</si>
  <si>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</si>
  <si>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</si>
  <si>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</si>
  <si>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</si>
  <si>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</si>
  <si>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</si>
  <si>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</si>
  <si>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</si>
  <si>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</si>
  <si>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</si>
  <si>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</si>
  <si>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</si>
  <si>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</si>
  <si>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</si>
  <si>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</si>
  <si>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</si>
  <si>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</si>
  <si>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</si>
  <si>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</si>
  <si>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</si>
  <si>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</si>
  <si>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</si>
  <si>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</si>
  <si>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</si>
  <si>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</si>
  <si>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</si>
  <si>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</si>
  <si>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</si>
  <si>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</si>
  <si>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</si>
  <si>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</si>
  <si>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</si>
  <si>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</si>
  <si>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</si>
  <si>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</si>
  <si>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</si>
  <si>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</si>
  <si>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</si>
  <si>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</si>
  <si>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</si>
  <si>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</si>
  <si>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</si>
  <si>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</si>
  <si>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</si>
  <si>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</si>
  <si>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</si>
  <si>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</si>
  <si>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</si>
  <si>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</si>
  <si>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</si>
  <si>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</si>
  <si>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</si>
  <si>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</si>
  <si>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</si>
  <si>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</si>
  <si>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</si>
  <si>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</si>
  <si>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</si>
  <si>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</si>
  <si>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</si>
  <si>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</si>
  <si>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</si>
  <si>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</si>
  <si>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</si>
  <si>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</si>
  <si>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</si>
  <si>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</si>
  <si>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</si>
  <si>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</si>
  <si>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</si>
  <si>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</si>
  <si>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</si>
  <si>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</si>
  <si>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</si>
  <si>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</si>
  <si>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</si>
  <si>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</si>
  <si>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</si>
  <si>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</si>
  <si>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</si>
  <si>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</si>
  <si>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</si>
  <si>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</si>
  <si>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</si>
  <si>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</si>
  <si>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</si>
  <si>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</si>
  <si>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</si>
  <si>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</si>
  <si>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</si>
  <si>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</si>
  <si>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</si>
  <si>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</si>
  <si>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</si>
  <si>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</si>
  <si>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</si>
  <si>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</si>
  <si>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</si>
  <si>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</si>
  <si>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</si>
  <si>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</si>
  <si>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</si>
  <si>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</si>
  <si>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</si>
  <si>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</si>
  <si>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</si>
  <si>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</si>
  <si>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</si>
  <si>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</si>
  <si>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</si>
  <si>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</si>
  <si>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</si>
  <si>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</si>
  <si>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</si>
  <si>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</si>
  <si>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</si>
  <si>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</si>
  <si>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</si>
  <si>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</si>
  <si>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</si>
  <si>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</si>
  <si>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</si>
  <si>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</si>
  <si>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</si>
  <si>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</si>
  <si>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</si>
  <si>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</si>
  <si>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</si>
  <si>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</si>
  <si>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</si>
  <si>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</si>
  <si>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</si>
  <si>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</si>
  <si>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</si>
  <si>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</si>
  <si>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</si>
  <si>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</si>
  <si>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</si>
  <si>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</si>
  <si>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</si>
  <si>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</si>
  <si>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</si>
  <si>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</si>
  <si>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</si>
  <si>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</si>
  <si>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</si>
  <si>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</si>
  <si>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</si>
  <si>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</si>
  <si>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</si>
  <si>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</si>
  <si>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</si>
  <si>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</si>
  <si>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</si>
  <si>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</si>
  <si>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</si>
  <si>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</si>
  <si>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</si>
  <si>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</si>
  <si>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</si>
  <si>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</si>
  <si>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</si>
  <si>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</si>
  <si>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</si>
  <si>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</si>
  <si>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</si>
  <si>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</si>
  <si>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</si>
  <si>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</si>
  <si>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</si>
  <si>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</si>
  <si>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</si>
  <si>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</si>
  <si>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</si>
  <si>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</si>
  <si>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</si>
  <si>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</si>
  <si>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</si>
  <si>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</si>
  <si>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</si>
  <si>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</si>
  <si>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</si>
  <si>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</si>
  <si>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</si>
  <si>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</si>
  <si>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</si>
  <si>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</si>
  <si>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</si>
  <si>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</si>
  <si>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</si>
  <si>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</si>
  <si>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</si>
  <si>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</si>
  <si>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</si>
  <si>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</si>
  <si>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</si>
  <si>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</si>
  <si>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</si>
  <si>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</si>
  <si>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</si>
  <si>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</si>
  <si>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</si>
  <si>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</si>
  <si>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</si>
  <si>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</si>
  <si>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</si>
  <si>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</si>
  <si>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</si>
  <si>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</si>
  <si>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</si>
  <si>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</si>
  <si>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</si>
  <si>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</si>
  <si>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</si>
  <si>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</si>
  <si>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</si>
  <si>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</si>
  <si>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</si>
  <si>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</si>
  <si>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</si>
  <si>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</si>
  <si>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</si>
  <si>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</si>
  <si>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</si>
  <si>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</si>
  <si>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</si>
  <si>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</si>
  <si>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</si>
  <si>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</si>
  <si>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</si>
  <si>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</si>
  <si>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</si>
  <si>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</si>
  <si>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</si>
  <si>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</si>
  <si>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</si>
  <si>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</si>
  <si>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</si>
  <si>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</si>
  <si>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</si>
  <si>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</si>
  <si>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</si>
  <si>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</si>
  <si>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</si>
  <si>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</si>
  <si>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</si>
  <si>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</si>
  <si>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</si>
  <si>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</si>
  <si>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</si>
  <si>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</si>
  <si>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</si>
  <si>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</si>
  <si>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</si>
  <si>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</si>
  <si>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</si>
  <si>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</si>
  <si>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</si>
  <si>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</si>
  <si>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</si>
  <si>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</si>
  <si>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</si>
  <si>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</si>
  <si>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</si>
  <si>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</si>
  <si>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</si>
  <si>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</si>
  <si>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</si>
  <si>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</si>
  <si>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</si>
  <si>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</si>
  <si>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</si>
  <si>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</si>
  <si>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</si>
  <si>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</si>
  <si>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</si>
  <si>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</si>
  <si>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</si>
  <si>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</si>
  <si>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</si>
  <si>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</si>
  <si>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</si>
  <si>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</si>
  <si>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</si>
  <si>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</si>
  <si>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</si>
  <si>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</si>
  <si>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</si>
  <si>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</si>
  <si>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</si>
  <si>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</si>
  <si>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</si>
  <si>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</si>
  <si>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</si>
  <si>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</si>
  <si>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</si>
  <si>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</si>
  <si>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</si>
  <si>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</si>
  <si>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</si>
  <si>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</si>
  <si>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</si>
  <si>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</si>
  <si>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</si>
  <si>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</si>
  <si>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</si>
  <si>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</si>
  <si>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</si>
  <si>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</si>
  <si>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</si>
  <si>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</si>
  <si>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</si>
  <si>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</si>
  <si>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</si>
  <si>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</si>
  <si>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</si>
  <si>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</si>
  <si>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</si>
  <si>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</si>
  <si>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</si>
  <si>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</si>
  <si>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</si>
  <si>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</si>
  <si>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</si>
  <si>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</si>
  <si>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</si>
  <si>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</si>
  <si>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</si>
  <si>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</si>
  <si>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</si>
  <si>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</si>
  <si>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</si>
  <si>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</si>
  <si>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</si>
  <si>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</si>
  <si>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</si>
  <si>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</si>
  <si>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</si>
  <si>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</si>
  <si>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</si>
  <si>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</si>
  <si>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</si>
  <si>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</si>
  <si>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</si>
  <si>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</si>
  <si>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</si>
  <si>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</si>
  <si>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</si>
  <si>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</si>
  <si>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</si>
  <si>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</si>
  <si>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</si>
  <si>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</si>
  <si>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</si>
  <si>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</si>
  <si>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</si>
  <si>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</si>
  <si>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</si>
  <si>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</si>
  <si>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</si>
  <si>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</si>
  <si>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</si>
  <si>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</si>
  <si>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</si>
  <si>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</si>
  <si>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</si>
  <si>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</si>
  <si>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</si>
  <si>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</si>
  <si>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</si>
  <si>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</si>
  <si>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</si>
  <si>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</si>
  <si>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</si>
  <si>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</si>
  <si>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</si>
  <si>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</si>
  <si>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</si>
  <si>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</si>
  <si>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</si>
  <si>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</si>
  <si>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</si>
  <si>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</si>
  <si>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</si>
  <si>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</si>
  <si>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</si>
  <si>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</si>
  <si>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</si>
  <si>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</si>
  <si>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</si>
  <si>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</si>
  <si>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</si>
  <si>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</si>
  <si>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</si>
  <si>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</si>
  <si>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</si>
  <si>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</si>
  <si>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</si>
  <si>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</si>
  <si>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</si>
  <si>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</si>
  <si>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</si>
  <si>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</si>
  <si>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</si>
  <si>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</si>
  <si>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</si>
  <si>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</si>
  <si>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</si>
  <si>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</si>
  <si>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</si>
  <si>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</si>
  <si>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</si>
  <si>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</si>
  <si>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</si>
  <si>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</si>
  <si>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</si>
  <si>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</si>
  <si>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</si>
  <si>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</si>
  <si>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</si>
  <si>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</si>
  <si>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</si>
  <si>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</si>
  <si>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</si>
  <si>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</si>
  <si>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</si>
  <si>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</si>
  <si>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</si>
  <si>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</si>
  <si>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</si>
  <si>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</si>
  <si>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</si>
  <si>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</si>
  <si>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</si>
  <si>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</si>
  <si>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</si>
  <si>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</si>
  <si>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</si>
  <si>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</si>
  <si>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</si>
  <si>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</si>
  <si>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</si>
  <si>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</si>
  <si>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</si>
  <si>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</si>
  <si>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</si>
  <si>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</si>
  <si>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</si>
  <si>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</si>
  <si>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</si>
  <si>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</si>
  <si>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</si>
  <si>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</si>
  <si>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</si>
  <si>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</si>
  <si>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</si>
  <si>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</si>
  <si>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</si>
  <si>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</si>
  <si>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</si>
  <si>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</si>
  <si>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</si>
  <si>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</si>
  <si>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</si>
  <si>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</si>
  <si>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</si>
  <si>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</si>
  <si>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</si>
  <si>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</si>
  <si>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</si>
  <si>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</si>
  <si>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</si>
  <si>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</si>
  <si>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</si>
  <si>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</si>
  <si>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</si>
  <si>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</si>
  <si>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</si>
  <si>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</si>
  <si>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</si>
  <si>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</si>
  <si>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</si>
  <si>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</si>
  <si>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</si>
  <si>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</si>
  <si>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</si>
  <si>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</si>
  <si>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</si>
  <si>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</si>
  <si>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</si>
  <si>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</si>
  <si>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</si>
  <si>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</si>
  <si>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</si>
  <si>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</si>
  <si>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</si>
  <si>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</si>
  <si>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</si>
  <si>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</si>
  <si>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</si>
  <si>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</si>
  <si>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</si>
  <si>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</si>
  <si>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</si>
  <si>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</si>
  <si>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</si>
  <si>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</si>
  <si>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</si>
  <si>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</si>
  <si>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</si>
  <si>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</si>
  <si>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</si>
  <si>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</si>
  <si>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</si>
  <si>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</si>
  <si>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</si>
  <si>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</si>
  <si>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</si>
  <si>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</si>
  <si>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</si>
  <si>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</si>
  <si>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</si>
  <si>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</si>
  <si>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</si>
  <si>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</si>
  <si>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</si>
  <si>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</si>
  <si>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</si>
  <si>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</si>
  <si>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</si>
  <si>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</si>
  <si>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</si>
  <si>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</si>
  <si>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</si>
  <si>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</si>
  <si>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</si>
  <si>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</si>
  <si>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</si>
  <si>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</si>
  <si>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</si>
  <si>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</si>
  <si>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</si>
  <si>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</si>
  <si>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</si>
  <si>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</si>
  <si>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</si>
  <si>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</si>
  <si>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</si>
  <si>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</si>
  <si>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</si>
  <si>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</si>
  <si>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</si>
  <si>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</si>
  <si>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</si>
  <si>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</si>
  <si>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</si>
  <si>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</si>
  <si>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</si>
  <si>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</si>
  <si>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</si>
  <si>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</si>
  <si>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</si>
  <si>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</si>
  <si>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</si>
  <si>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</si>
  <si>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</si>
  <si>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</si>
  <si>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</si>
  <si>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</si>
  <si>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</si>
  <si>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</si>
  <si>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</si>
  <si>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</si>
  <si>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</si>
  <si>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</si>
  <si>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</si>
  <si>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</si>
  <si>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</si>
  <si>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</si>
  <si>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</si>
  <si>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</si>
  <si>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</si>
  <si>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</si>
  <si>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</si>
  <si>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</si>
  <si>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</si>
  <si>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</si>
  <si>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</si>
  <si>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</si>
  <si>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</si>
  <si>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</si>
  <si>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</si>
  <si>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</si>
  <si>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</si>
  <si>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</si>
  <si>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</si>
  <si>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</si>
  <si>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</si>
  <si>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</si>
  <si>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</si>
  <si>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</si>
  <si>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</si>
  <si>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</si>
  <si>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</si>
  <si>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</si>
  <si>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</si>
  <si>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</si>
  <si>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</si>
  <si>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</si>
  <si>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</si>
  <si>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</si>
  <si>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</si>
  <si>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</si>
  <si>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</si>
  <si>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</si>
  <si>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</si>
  <si>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</si>
  <si>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</si>
  <si>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</si>
  <si>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</si>
  <si>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</si>
  <si>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</si>
  <si>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</si>
  <si>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</si>
  <si>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</si>
  <si>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</si>
  <si>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</si>
  <si>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</si>
  <si>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</si>
  <si>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</si>
  <si>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</si>
  <si>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</si>
  <si>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</si>
  <si>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</si>
  <si>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</si>
  <si>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</si>
  <si>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</si>
  <si>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</si>
  <si>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</si>
  <si>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</si>
  <si>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</si>
  <si>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</si>
  <si>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</si>
  <si>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</si>
  <si>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</si>
  <si>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</si>
  <si>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</si>
  <si>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</si>
  <si>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</si>
  <si>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</si>
  <si>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</si>
  <si>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</si>
  <si>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</si>
  <si>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</si>
  <si>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</si>
  <si>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</si>
  <si>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</si>
  <si>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</si>
  <si>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</si>
  <si>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</si>
  <si>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</si>
  <si>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</si>
  <si>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</si>
  <si>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</si>
  <si>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</si>
  <si>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</si>
  <si>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</si>
  <si>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</si>
  <si>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</si>
  <si>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</si>
  <si>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</si>
  <si>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</si>
  <si>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</si>
  <si>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</si>
  <si>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</si>
  <si>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</si>
  <si>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</si>
  <si>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</si>
  <si>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</si>
  <si>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</si>
  <si>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</si>
  <si>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</si>
  <si>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</si>
  <si>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</si>
  <si>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</si>
  <si>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</si>
  <si>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</si>
  <si>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</si>
  <si>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</si>
  <si>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</si>
  <si>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</si>
  <si>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</si>
  <si>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</si>
  <si>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</si>
  <si>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</si>
  <si>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</si>
  <si>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</si>
  <si>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</si>
  <si>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</si>
  <si>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</si>
  <si>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</si>
  <si>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</si>
  <si>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</si>
  <si>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</si>
  <si>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</si>
  <si>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</si>
  <si>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</si>
  <si>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</si>
  <si>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</si>
  <si>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</si>
  <si>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</si>
  <si>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</si>
  <si>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</si>
  <si>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</si>
  <si>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</si>
  <si>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</si>
  <si>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</si>
  <si>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</si>
  <si>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</si>
  <si>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</si>
  <si>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</si>
  <si>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</si>
  <si>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</si>
  <si>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</si>
  <si>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</si>
  <si>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</si>
  <si>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</si>
  <si>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</si>
  <si>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</si>
  <si>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</si>
  <si>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</si>
  <si>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</si>
  <si>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</si>
  <si>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</si>
  <si>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</si>
  <si>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</si>
  <si>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</si>
  <si>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</si>
  <si>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</si>
  <si>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</si>
  <si>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</si>
  <si>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</si>
  <si>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</si>
  <si>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</si>
  <si>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</si>
  <si>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</si>
  <si>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</si>
  <si>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</si>
  <si>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</si>
  <si>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</si>
  <si>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</si>
  <si>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</si>
  <si>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</si>
  <si>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</si>
  <si>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</si>
  <si>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</si>
  <si>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</si>
  <si>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</si>
  <si>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</si>
  <si>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</si>
  <si>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</si>
  <si>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</si>
  <si>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</si>
  <si>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</si>
  <si>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</si>
  <si>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</si>
  <si>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</si>
  <si>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</si>
  <si>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</si>
  <si>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</si>
  <si>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</si>
  <si>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</si>
  <si>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</si>
  <si>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</si>
  <si>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</si>
  <si>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</si>
  <si>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</si>
  <si>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</si>
  <si>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</si>
  <si>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</si>
  <si>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</si>
  <si>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</si>
  <si>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</si>
  <si>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</si>
  <si>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</si>
  <si>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</si>
  <si>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</si>
  <si>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</si>
  <si>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</si>
  <si>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</si>
  <si>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</si>
  <si>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</si>
  <si>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</si>
  <si>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</si>
  <si>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</si>
  <si>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</si>
  <si>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</si>
  <si>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</si>
  <si>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</si>
  <si>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</si>
  <si>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</si>
  <si>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</si>
  <si>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</si>
  <si>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</si>
  <si>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</si>
  <si>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</si>
  <si>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</si>
  <si>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</si>
  <si>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</si>
  <si>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</si>
  <si>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</si>
  <si>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</si>
  <si>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</si>
  <si>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</si>
  <si>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</si>
  <si>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</si>
  <si>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</si>
  <si>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</si>
  <si>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</si>
  <si>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</si>
  <si>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</si>
  <si>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</si>
  <si>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</si>
  <si>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</si>
  <si>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</si>
  <si>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</si>
  <si>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</si>
  <si>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</si>
  <si>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</si>
  <si>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</si>
  <si>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</si>
  <si>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</si>
  <si>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</si>
  <si>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</si>
  <si>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</si>
  <si>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</si>
  <si>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</si>
  <si>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</si>
  <si>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</si>
  <si>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</si>
  <si>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</si>
  <si>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</si>
  <si>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</si>
  <si>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</si>
  <si>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</si>
  <si>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</si>
  <si>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</si>
  <si>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</si>
  <si>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</si>
  <si>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</si>
  <si>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</si>
  <si>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</si>
  <si>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</si>
  <si>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</si>
  <si>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</si>
  <si>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</si>
  <si>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</si>
  <si>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</si>
  <si>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</si>
  <si>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</si>
  <si>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</si>
  <si>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</si>
  <si>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</si>
  <si>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</si>
  <si>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</si>
  <si>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</si>
  <si>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</si>
  <si>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</si>
  <si>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</si>
  <si>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</si>
  <si>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</si>
  <si>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</si>
  <si>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</si>
  <si>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</si>
  <si>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</si>
  <si>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</si>
  <si>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</si>
  <si>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</si>
  <si>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</si>
  <si>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</si>
  <si>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</si>
  <si>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</si>
  <si>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</si>
  <si>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</si>
  <si>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</si>
  <si>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</si>
  <si>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</si>
  <si>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</si>
  <si>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</si>
  <si>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</si>
  <si>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</si>
  <si>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</si>
  <si>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</si>
  <si>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</si>
  <si>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</si>
  <si>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</si>
  <si>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</si>
  <si>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</si>
  <si>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</si>
  <si>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</si>
  <si>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</si>
  <si>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</si>
  <si>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</si>
  <si>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</si>
  <si>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</si>
  <si>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</si>
  <si>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</si>
  <si>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</si>
  <si>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</si>
  <si>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</si>
  <si>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</si>
  <si>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</si>
  <si>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</si>
  <si>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</si>
  <si>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</si>
  <si>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</si>
  <si>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</si>
  <si>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</si>
  <si>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</si>
  <si>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</si>
  <si>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</si>
  <si>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</si>
  <si>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</si>
  <si>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</si>
  <si>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</si>
  <si>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</si>
  <si>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</si>
  <si>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</si>
  <si>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</si>
  <si>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</si>
  <si>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</si>
  <si>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</si>
  <si>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</si>
  <si>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</si>
  <si>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</si>
  <si>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</si>
  <si>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</si>
  <si>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</si>
  <si>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</si>
  <si>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</si>
  <si>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</si>
  <si>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</si>
  <si>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</si>
  <si>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</si>
  <si>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</si>
  <si>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</si>
  <si>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</si>
  <si>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</si>
  <si>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</si>
  <si>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</si>
  <si>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</si>
  <si>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</si>
  <si>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</si>
  <si>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</si>
  <si>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</si>
  <si>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</si>
  <si>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</si>
  <si>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</si>
  <si>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</si>
  <si>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</si>
  <si>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</si>
  <si>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</si>
  <si>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</si>
  <si>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</si>
  <si>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</si>
  <si>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</si>
  <si>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</si>
  <si>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</si>
  <si>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</si>
  <si>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</si>
  <si>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</si>
  <si>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</si>
  <si>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</si>
  <si>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</si>
  <si>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</si>
  <si>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</si>
  <si>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</si>
  <si>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</si>
  <si>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</si>
  <si>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</si>
  <si>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</si>
  <si>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</si>
  <si>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</si>
  <si>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</si>
  <si>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</si>
  <si>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</si>
  <si>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</si>
  <si>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</si>
  <si>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</si>
  <si>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</si>
  <si>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</si>
  <si>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</si>
  <si>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</si>
  <si>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</si>
  <si>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</si>
  <si>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</si>
  <si>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</si>
  <si>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</si>
  <si>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</si>
  <si>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</si>
  <si>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</si>
  <si>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</si>
  <si>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</si>
  <si>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</si>
  <si>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</si>
  <si>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</si>
  <si>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</si>
  <si>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</si>
  <si>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</si>
  <si>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</si>
  <si>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</si>
  <si>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</si>
  <si>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</si>
  <si>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</si>
  <si>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</si>
  <si>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</si>
  <si>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</si>
  <si>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</si>
  <si>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</si>
  <si>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</si>
  <si>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</si>
  <si>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</si>
  <si>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</si>
  <si>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</si>
  <si>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</si>
  <si>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</si>
  <si>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</si>
  <si>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</si>
  <si>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</si>
  <si>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</si>
  <si>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</si>
  <si>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</si>
  <si>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</si>
  <si>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</si>
  <si>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</si>
  <si>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</si>
  <si>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</si>
  <si>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</si>
  <si>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</si>
  <si>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</si>
  <si>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</si>
  <si>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</si>
  <si>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</si>
  <si>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</si>
  <si>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</si>
  <si>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</si>
  <si>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</si>
  <si>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</si>
  <si>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</si>
  <si>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</si>
  <si>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</si>
  <si>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</si>
  <si>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</si>
  <si>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</si>
  <si>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</si>
  <si>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</si>
  <si>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</si>
  <si>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</si>
  <si>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</si>
  <si>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</si>
  <si>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</si>
  <si>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</si>
  <si>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</si>
  <si>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</si>
  <si>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</si>
  <si>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</si>
  <si>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</si>
  <si>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</si>
  <si>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</si>
  <si>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</si>
  <si>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</si>
  <si>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</si>
  <si>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</si>
  <si>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</si>
  <si>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</si>
  <si>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</si>
  <si>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</si>
  <si>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</si>
  <si>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</si>
  <si>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</si>
  <si>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</si>
  <si>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</si>
  <si>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</si>
  <si>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</si>
  <si>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</si>
  <si>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</si>
  <si>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</si>
  <si>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</si>
  <si>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</si>
  <si>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</si>
  <si>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</si>
  <si>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</si>
  <si>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</si>
  <si>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</si>
  <si>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</si>
  <si>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</si>
  <si>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</si>
  <si>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</si>
  <si>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</si>
  <si>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</si>
  <si>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</si>
  <si>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</si>
  <si>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</si>
  <si>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</si>
  <si>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</si>
  <si>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</si>
  <si>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</si>
  <si>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</si>
  <si>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</si>
  <si>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</si>
  <si>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</si>
  <si>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</si>
  <si>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</si>
  <si>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</si>
  <si>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</si>
  <si>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</si>
  <si>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</si>
  <si>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</si>
  <si>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</si>
  <si>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</si>
  <si>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</si>
  <si>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</si>
  <si>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</si>
  <si>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</si>
  <si>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</si>
  <si>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</si>
  <si>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</si>
  <si>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</si>
  <si>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</si>
  <si>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</si>
  <si>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</si>
  <si>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</si>
  <si>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</si>
  <si>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</si>
  <si>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</si>
  <si>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</si>
  <si>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</si>
  <si>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</si>
  <si>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</si>
  <si>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</si>
  <si>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</si>
  <si>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</si>
  <si>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</si>
  <si>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</si>
  <si>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</si>
  <si>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</si>
  <si>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</si>
  <si>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</si>
  <si>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</si>
  <si>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</si>
  <si>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</si>
  <si>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</si>
  <si>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</si>
  <si>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</si>
  <si>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</si>
  <si>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</si>
  <si>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</si>
  <si>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</si>
  <si>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</si>
  <si>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</si>
  <si>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</si>
  <si>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</si>
  <si>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</si>
  <si>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</si>
  <si>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</si>
  <si>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</si>
  <si>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</si>
  <si>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</si>
  <si>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</si>
  <si>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</si>
  <si>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</si>
  <si>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</si>
  <si>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</si>
  <si>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</si>
  <si>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</si>
  <si>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</si>
  <si>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</si>
  <si>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</si>
  <si>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</si>
  <si>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</si>
  <si>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</si>
  <si>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</si>
  <si>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</si>
  <si>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</si>
  <si>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</si>
  <si>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</si>
  <si>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</si>
  <si>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</si>
  <si>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</si>
  <si>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</si>
  <si>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</si>
  <si>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</si>
  <si>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</si>
  <si>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</si>
  <si>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</si>
  <si>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</si>
  <si>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</si>
  <si>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</si>
  <si>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</si>
  <si>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</si>
  <si>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</si>
  <si>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</si>
  <si>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</si>
  <si>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</si>
  <si>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</si>
  <si>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</si>
  <si>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</si>
  <si>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</si>
  <si>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</si>
  <si>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</si>
  <si>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</si>
  <si>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</si>
  <si>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</si>
  <si>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</si>
  <si>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</si>
  <si>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</si>
  <si>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</si>
  <si>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</si>
  <si>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</si>
  <si>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</si>
  <si>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</si>
  <si>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</si>
  <si>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</si>
  <si>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</si>
  <si>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</si>
  <si>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</si>
  <si>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</si>
  <si>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</si>
  <si>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</si>
  <si>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</si>
  <si>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</si>
  <si>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</si>
  <si>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</si>
  <si>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</si>
  <si>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</si>
  <si>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</si>
  <si>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</si>
  <si>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</si>
  <si>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</si>
  <si>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</si>
  <si>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</si>
  <si>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</si>
  <si>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</si>
  <si>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</si>
  <si>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</si>
  <si>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</si>
  <si>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</si>
  <si>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</si>
  <si>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</si>
  <si>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</si>
  <si>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</si>
  <si>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</si>
  <si>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</si>
  <si>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</si>
  <si>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</si>
  <si>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</si>
  <si>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</si>
  <si>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</si>
  <si>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</si>
  <si>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</si>
  <si>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</si>
  <si>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</si>
  <si>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</si>
  <si>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</si>
  <si>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</si>
  <si>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</si>
  <si>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</si>
  <si>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</si>
  <si>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</si>
  <si>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</si>
  <si>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</si>
  <si>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</si>
  <si>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</si>
  <si>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</si>
  <si>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</si>
  <si>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</si>
  <si>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</si>
  <si>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</si>
  <si>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</si>
  <si>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</si>
  <si>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</si>
  <si>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</si>
  <si>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</si>
  <si>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</si>
  <si>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</si>
  <si>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</si>
  <si>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</si>
  <si>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</si>
  <si>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</si>
  <si>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</si>
  <si>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</si>
  <si>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</si>
  <si>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</si>
  <si>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</si>
  <si>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</si>
  <si>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</si>
  <si>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</si>
  <si>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</si>
  <si>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</si>
  <si>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</si>
  <si>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</si>
  <si>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</si>
  <si>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</si>
  <si>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</si>
  <si>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</si>
  <si>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</si>
  <si>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</si>
  <si>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</si>
  <si>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</si>
  <si>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</si>
  <si>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</si>
  <si>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</si>
  <si>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</si>
  <si>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</si>
  <si>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</si>
  <si>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</si>
  <si>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</si>
  <si>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</si>
  <si>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</si>
  <si>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</si>
  <si>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</si>
  <si>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</si>
  <si>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</si>
  <si>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</si>
  <si>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</si>
  <si>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</si>
  <si>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</si>
  <si>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</si>
  <si>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</si>
  <si>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</si>
  <si>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</si>
  <si>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</si>
  <si>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</si>
  <si>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</si>
  <si>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</si>
  <si>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</si>
  <si>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</si>
  <si>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</si>
  <si>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</si>
  <si>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</si>
  <si>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</si>
  <si>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</si>
  <si>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</si>
  <si>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</si>
  <si>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</si>
  <si>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</si>
  <si>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</si>
  <si>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</si>
  <si>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</si>
  <si>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</si>
  <si>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</si>
  <si>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</si>
  <si>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</si>
  <si>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</si>
  <si>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</si>
  <si>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</si>
  <si>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</si>
  <si>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</si>
  <si>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</si>
  <si>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</si>
  <si>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</si>
  <si>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</si>
  <si>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</si>
  <si>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</si>
  <si>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</si>
  <si>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</si>
  <si>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</si>
  <si>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</si>
  <si>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</si>
  <si>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</si>
  <si>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</si>
  <si>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</si>
  <si>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</si>
  <si>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</si>
  <si>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</si>
  <si>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</si>
  <si>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</si>
  <si>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</si>
  <si>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</si>
  <si>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</si>
  <si>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</si>
  <si>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</si>
  <si>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</si>
  <si>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</si>
  <si>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</si>
  <si>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</si>
  <si>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</si>
  <si>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</si>
  <si>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</si>
  <si>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</si>
  <si>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</si>
  <si>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</si>
  <si>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</si>
  <si>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</si>
  <si>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</si>
  <si>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</si>
  <si>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</si>
  <si>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</si>
  <si>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</si>
  <si>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</si>
  <si>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</si>
  <si>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</si>
  <si>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</si>
  <si>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</si>
  <si>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</si>
  <si>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</si>
  <si>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</si>
  <si>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</si>
  <si>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</si>
  <si>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</si>
  <si>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</si>
  <si>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</si>
  <si>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</si>
  <si>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</si>
  <si>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</si>
  <si>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</si>
  <si>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</si>
  <si>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</si>
  <si>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</si>
  <si>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</si>
  <si>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</si>
  <si>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</si>
  <si>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</si>
  <si>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</si>
  <si>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</si>
  <si>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</si>
  <si>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</si>
  <si>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</si>
  <si>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</si>
  <si>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</si>
  <si>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</si>
  <si>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</si>
  <si>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</si>
  <si>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</si>
  <si>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</si>
  <si>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</si>
  <si>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</si>
  <si>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</si>
  <si>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</si>
  <si>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</si>
  <si>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</si>
  <si>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</si>
  <si>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</si>
  <si>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</si>
  <si>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</si>
  <si>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</si>
  <si>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</si>
  <si>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</si>
  <si>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</si>
  <si>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</si>
  <si>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</si>
  <si>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</si>
  <si>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</si>
  <si>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</si>
  <si>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</si>
  <si>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</si>
  <si>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</si>
  <si>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</si>
  <si>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</si>
  <si>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</si>
  <si>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</si>
  <si>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</si>
  <si>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</si>
  <si>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</si>
  <si>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</si>
  <si>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</si>
  <si>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</si>
  <si>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</si>
  <si>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</si>
  <si>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</si>
  <si>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</si>
  <si>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</si>
  <si>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</si>
  <si>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</si>
  <si>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</si>
  <si>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</si>
  <si>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</si>
  <si>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</si>
  <si>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</si>
  <si>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</si>
  <si>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</si>
  <si>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</si>
  <si>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</si>
  <si>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</si>
  <si>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</si>
  <si>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</si>
  <si>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</si>
  <si>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</si>
  <si>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</si>
  <si>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</si>
  <si>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</si>
  <si>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</si>
  <si>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</si>
  <si>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</si>
  <si>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</si>
  <si>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</si>
  <si>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</si>
  <si>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</si>
  <si>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</si>
  <si>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</si>
  <si>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</si>
  <si>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</si>
  <si>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</si>
  <si>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</si>
  <si>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</si>
  <si>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</si>
  <si>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</si>
  <si>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</si>
  <si>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</si>
  <si>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</si>
  <si>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</si>
  <si>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</si>
  <si>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</si>
  <si>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</si>
  <si>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</si>
  <si>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</si>
  <si>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</si>
  <si>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</si>
  <si>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</si>
  <si>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</si>
  <si>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</si>
  <si>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</si>
  <si>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</si>
  <si>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</si>
  <si>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</si>
  <si>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</si>
  <si>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</si>
  <si>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</si>
  <si>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</si>
  <si>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</si>
  <si>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</si>
  <si>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</si>
  <si>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</si>
  <si>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</si>
  <si>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</si>
  <si>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</si>
  <si>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</si>
  <si>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</si>
  <si>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</si>
  <si>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</si>
  <si>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</si>
  <si>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</si>
  <si>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</si>
  <si>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</si>
  <si>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</si>
  <si>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</si>
  <si>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</si>
  <si>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</si>
  <si>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</si>
  <si>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</si>
  <si>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</si>
  <si>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</si>
  <si>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</si>
  <si>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</si>
  <si>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</si>
  <si>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</si>
  <si>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</si>
  <si>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</si>
  <si>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</si>
  <si>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</si>
  <si>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</si>
  <si>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</si>
  <si>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</si>
  <si>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</si>
  <si>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</si>
  <si>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</si>
  <si>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</si>
  <si>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</si>
  <si>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</si>
  <si>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</si>
  <si>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</si>
  <si>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</si>
  <si>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</si>
  <si>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</si>
  <si>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</si>
  <si>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</si>
  <si>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</si>
  <si>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</si>
  <si>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</si>
  <si>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</si>
  <si>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</si>
  <si>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</si>
  <si>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</si>
  <si>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</si>
  <si>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</si>
  <si>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</si>
  <si>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</si>
  <si>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</si>
  <si>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</si>
  <si>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</si>
  <si>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</si>
  <si>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</si>
  <si>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</si>
  <si>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</si>
  <si>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</si>
  <si>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</si>
  <si>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</si>
  <si>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</si>
  <si>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</si>
  <si>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</si>
  <si>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</si>
  <si>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</si>
  <si>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</si>
  <si>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</si>
  <si>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</si>
  <si>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</si>
  <si>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</si>
  <si>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</si>
  <si>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</si>
  <si>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</si>
  <si>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</si>
  <si>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</si>
  <si>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</si>
  <si>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</si>
  <si>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</si>
  <si>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</si>
  <si>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</si>
  <si>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</si>
  <si>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</si>
  <si>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</si>
  <si>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</si>
  <si>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</si>
  <si>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</si>
  <si>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</si>
  <si>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</si>
  <si>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</si>
  <si>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</si>
  <si>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</si>
  <si>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</si>
  <si>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</si>
  <si>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</si>
  <si>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</si>
  <si>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</si>
  <si>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</si>
  <si>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</si>
  <si>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</si>
  <si>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</si>
  <si>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</si>
  <si>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</si>
  <si>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</si>
  <si>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</si>
  <si>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</si>
  <si>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</si>
  <si>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</si>
  <si>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</si>
  <si>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</si>
  <si>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</si>
  <si>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</si>
  <si>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</si>
  <si>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</si>
  <si>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</si>
  <si>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</si>
  <si>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</si>
  <si>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</si>
  <si>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</si>
  <si>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</si>
  <si>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</si>
  <si>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</si>
  <si>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</si>
  <si>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</si>
  <si>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</si>
  <si>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</si>
  <si>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</si>
  <si>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</si>
  <si>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</si>
  <si>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</si>
  <si>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</si>
  <si>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</si>
  <si>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</si>
  <si>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</si>
  <si>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</si>
  <si>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</si>
  <si>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</si>
  <si>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</si>
  <si>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</si>
  <si>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</si>
  <si>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</si>
  <si>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</si>
  <si>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</si>
  <si>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</si>
  <si>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</si>
  <si>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</si>
  <si>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</si>
  <si>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</si>
  <si>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</si>
  <si>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</si>
  <si>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</si>
  <si>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</si>
  <si>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</si>
  <si>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</si>
  <si>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</si>
  <si>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</si>
  <si>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</si>
  <si>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</si>
  <si>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</si>
  <si>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</si>
  <si>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</si>
  <si>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</si>
  <si>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</si>
  <si>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</si>
  <si>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</si>
  <si>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</si>
  <si>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</si>
  <si>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</si>
  <si>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</si>
  <si>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</si>
  <si>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</si>
  <si>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</si>
  <si>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</si>
  <si>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</si>
  <si>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</si>
  <si>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</si>
  <si>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</si>
  <si>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</si>
  <si>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</si>
  <si>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</si>
  <si>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</si>
  <si>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</si>
  <si>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</si>
  <si>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</si>
  <si>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</si>
  <si>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</si>
  <si>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</si>
  <si>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</si>
  <si>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</si>
  <si>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</si>
  <si>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</si>
  <si>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</si>
  <si>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</si>
  <si>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</si>
  <si>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</si>
  <si>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</si>
  <si>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</si>
  <si>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</si>
  <si>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</si>
  <si>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</si>
  <si>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</si>
  <si>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</si>
  <si>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</si>
  <si>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</si>
  <si>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</si>
  <si>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</si>
  <si>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</si>
  <si>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</si>
  <si>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</si>
  <si>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</si>
  <si>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</si>
  <si>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</si>
  <si>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</si>
  <si>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</si>
  <si>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</si>
  <si>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</si>
  <si>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</si>
  <si>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</si>
  <si>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</si>
  <si>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</si>
  <si>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</si>
  <si>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</si>
  <si>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</si>
  <si>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</si>
  <si>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</si>
  <si>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</si>
  <si>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</si>
  <si>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</si>
  <si>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</si>
  <si>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</si>
  <si>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</si>
  <si>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</si>
  <si>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</si>
  <si>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</si>
  <si>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</si>
  <si>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</si>
  <si>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</si>
  <si>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</si>
  <si>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</si>
  <si>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</si>
  <si>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</si>
  <si>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</si>
  <si>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</si>
  <si>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</si>
  <si>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</si>
  <si>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</si>
  <si>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</si>
  <si>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</si>
  <si>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</si>
  <si>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</si>
  <si>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</si>
  <si>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</si>
  <si>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</si>
  <si>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</si>
  <si>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</si>
  <si>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</si>
  <si>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</si>
  <si>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</si>
  <si>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</si>
  <si>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</si>
  <si>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</si>
  <si>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</si>
  <si>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</si>
  <si>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</si>
  <si>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</si>
  <si>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</si>
  <si>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</si>
  <si>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</si>
  <si>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</si>
  <si>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</si>
  <si>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</si>
  <si>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</si>
  <si>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</si>
  <si>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</si>
  <si>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</si>
  <si>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</si>
  <si>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</si>
  <si>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</si>
  <si>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</si>
  <si>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</si>
  <si>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</si>
  <si>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</si>
  <si>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</si>
  <si>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</si>
  <si>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</si>
  <si>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</si>
  <si>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</si>
  <si>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</si>
  <si>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</si>
  <si>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</si>
  <si>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</si>
  <si>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</si>
  <si>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</si>
  <si>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</si>
  <si>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</si>
  <si>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</si>
  <si>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</si>
  <si>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</si>
  <si>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</si>
  <si>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</si>
  <si>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</si>
  <si>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</si>
  <si>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</si>
  <si>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</si>
  <si>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</si>
  <si>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</si>
  <si>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</si>
  <si>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</si>
  <si>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</si>
  <si>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</si>
  <si>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</si>
  <si>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</si>
  <si>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</si>
  <si>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</si>
  <si>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</si>
  <si>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</si>
  <si>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</si>
  <si>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</si>
  <si>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</si>
  <si>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</si>
  <si>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</si>
  <si>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</si>
  <si>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</si>
  <si>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</si>
  <si>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</si>
  <si>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</si>
  <si>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</si>
  <si>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</si>
  <si>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</si>
  <si>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</si>
  <si>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</si>
  <si>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</si>
  <si>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</si>
  <si>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</si>
  <si>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</si>
  <si>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</si>
  <si>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</si>
  <si>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</si>
  <si>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</si>
  <si>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</si>
  <si>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</si>
  <si>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</si>
  <si>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</si>
  <si>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</si>
  <si>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</si>
  <si>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</si>
  <si>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</si>
  <si>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</si>
  <si>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</si>
  <si>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</si>
  <si>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</si>
  <si>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</si>
  <si>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</si>
  <si>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</si>
  <si>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</si>
  <si>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</si>
  <si>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</si>
  <si>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</si>
  <si>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</si>
  <si>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</si>
  <si>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</si>
  <si>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</si>
  <si>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</si>
  <si>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</si>
  <si>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</si>
  <si>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</si>
  <si>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</si>
  <si>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</si>
  <si>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</si>
  <si>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</si>
  <si>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</si>
  <si>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</si>
  <si>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</si>
  <si>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</si>
  <si>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</si>
  <si>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</si>
  <si>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</si>
  <si>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</si>
  <si>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</si>
  <si>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</si>
  <si>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</si>
  <si>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</si>
  <si>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</si>
  <si>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</si>
  <si>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</si>
  <si>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</si>
  <si>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</si>
  <si>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</si>
  <si>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</si>
  <si>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</si>
  <si>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</si>
  <si>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</si>
  <si>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</si>
  <si>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</si>
  <si>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</si>
  <si>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</si>
  <si>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</si>
  <si>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</si>
  <si>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</si>
  <si>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</si>
  <si>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</si>
  <si>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</si>
  <si>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</si>
  <si>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</si>
  <si>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</si>
  <si>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</si>
  <si>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</si>
  <si>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</si>
  <si>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</si>
  <si>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</si>
  <si>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</si>
  <si>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</si>
  <si>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</si>
  <si>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</si>
  <si>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</si>
  <si>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</si>
  <si>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</si>
  <si>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</si>
  <si>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</si>
  <si>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</si>
  <si>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</si>
  <si>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</si>
  <si>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</si>
  <si>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</si>
  <si>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</si>
  <si>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</si>
  <si>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</si>
  <si>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</si>
  <si>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</si>
  <si>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</si>
  <si>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</si>
  <si>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</si>
  <si>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</si>
  <si>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</si>
  <si>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</si>
  <si>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</si>
  <si>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</si>
  <si>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</si>
  <si>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</si>
  <si>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</si>
  <si>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</si>
  <si>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</si>
  <si>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</si>
  <si>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</si>
  <si>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</si>
  <si>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</si>
  <si>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</si>
  <si>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</si>
  <si>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</si>
  <si>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</si>
  <si>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</si>
  <si>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</si>
  <si>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</si>
  <si>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</si>
  <si>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</si>
  <si>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</si>
  <si>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</si>
  <si>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</si>
  <si>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</si>
  <si>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</si>
  <si>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</si>
  <si>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</si>
  <si>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</si>
  <si>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</si>
  <si>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</si>
  <si>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</si>
  <si>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</si>
  <si>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</si>
  <si>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</si>
  <si>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</si>
  <si>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</si>
  <si>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</si>
  <si>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</si>
  <si>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</si>
  <si>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</si>
  <si>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</si>
  <si>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</si>
  <si>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</si>
  <si>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</si>
  <si>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</si>
  <si>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</si>
  <si>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</si>
  <si>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</si>
  <si>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</si>
  <si>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</si>
  <si>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</si>
  <si>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</si>
  <si>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</si>
  <si>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</si>
  <si>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</si>
  <si>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</si>
  <si>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</si>
  <si>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</si>
  <si>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</si>
  <si>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</si>
  <si>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</si>
  <si>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</si>
  <si>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</si>
  <si>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</si>
  <si>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</si>
  <si>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</si>
  <si>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</si>
  <si>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</si>
  <si>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</si>
  <si>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</si>
  <si>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</si>
  <si>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</si>
  <si>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</si>
  <si>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</si>
  <si>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</si>
  <si>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</si>
  <si>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</si>
  <si>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</si>
  <si>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</si>
  <si>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</si>
  <si>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</si>
  <si>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</si>
  <si>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</si>
  <si>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</si>
  <si>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</si>
  <si>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</si>
  <si>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</si>
  <si>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</si>
  <si>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</si>
  <si>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</si>
  <si>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</si>
  <si>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</si>
  <si>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</si>
  <si>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</si>
  <si>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</si>
  <si>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</si>
  <si>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</si>
  <si>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</si>
  <si>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</si>
  <si>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</si>
  <si>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</si>
  <si>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</si>
  <si>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</si>
  <si>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</si>
  <si>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</si>
  <si>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</si>
  <si>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</si>
  <si>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</si>
  <si>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</si>
  <si>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</si>
  <si>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</si>
  <si>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</si>
  <si>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</si>
  <si>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</si>
  <si>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</si>
  <si>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</si>
  <si>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</si>
  <si>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</si>
  <si>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</si>
  <si>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</si>
  <si>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</si>
  <si>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</si>
  <si>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</si>
  <si>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</si>
  <si>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</si>
  <si>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</si>
  <si>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</si>
  <si>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</si>
  <si>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</si>
  <si>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</si>
  <si>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</si>
  <si>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</si>
  <si>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</si>
  <si>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</si>
  <si>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</si>
  <si>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</si>
  <si>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</si>
  <si>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</si>
  <si>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</si>
  <si>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</si>
  <si>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</si>
  <si>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</si>
  <si>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</si>
  <si>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</si>
  <si>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</si>
  <si>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</si>
  <si>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</si>
  <si>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</si>
  <si>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</si>
  <si>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</si>
  <si>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</si>
  <si>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</si>
  <si>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</si>
  <si>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</si>
  <si>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</si>
  <si>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</si>
  <si>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</si>
  <si>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</si>
  <si>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</si>
  <si>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</si>
  <si>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</si>
  <si>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</si>
  <si>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</si>
  <si>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</si>
  <si>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</si>
  <si>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</si>
  <si>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</si>
  <si>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</si>
  <si>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</si>
  <si>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</si>
  <si>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</si>
  <si>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</si>
  <si>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</si>
  <si>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</si>
  <si>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</si>
  <si>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</si>
  <si>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</si>
  <si>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</si>
  <si>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</si>
  <si>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</si>
  <si>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</si>
  <si>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</si>
  <si>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</si>
  <si>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</si>
  <si>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</si>
  <si>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</si>
  <si>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</si>
  <si>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</si>
  <si>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</si>
  <si>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</si>
  <si>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</si>
  <si>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</si>
  <si>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</si>
  <si>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</si>
  <si>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</si>
  <si>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</si>
  <si>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</si>
  <si>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</si>
  <si>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</si>
  <si>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</si>
  <si>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</si>
  <si>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</si>
  <si>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</si>
  <si>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</si>
  <si>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</si>
  <si>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</si>
  <si>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</si>
  <si>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</si>
  <si>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</si>
  <si>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</si>
  <si>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</si>
  <si>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</si>
  <si>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</si>
  <si>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</si>
  <si>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</si>
  <si>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</si>
  <si>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</si>
  <si>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</si>
  <si>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</si>
  <si>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</si>
  <si>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</si>
  <si>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</si>
  <si>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</si>
  <si>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</si>
  <si>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</si>
  <si>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</si>
  <si>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</si>
  <si>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</si>
  <si>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</si>
  <si>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</si>
  <si>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</si>
  <si>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</si>
  <si>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</si>
  <si>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</si>
  <si>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</si>
  <si>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</si>
  <si>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</si>
  <si>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</si>
  <si>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</si>
  <si>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</si>
  <si>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</si>
  <si>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</si>
  <si>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</si>
  <si>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</si>
  <si>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</si>
  <si>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</si>
  <si>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</si>
  <si>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</si>
  <si>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</si>
  <si>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</si>
  <si>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</si>
  <si>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</si>
  <si>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</si>
  <si>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</si>
  <si>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</si>
  <si>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</si>
  <si>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</si>
  <si>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</si>
  <si>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</si>
  <si>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</si>
  <si>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</si>
  <si>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</si>
  <si>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</si>
  <si>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</si>
  <si>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</si>
  <si>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</si>
  <si>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</si>
  <si>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</si>
  <si>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</si>
  <si>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</si>
  <si>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</si>
  <si>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</si>
  <si>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</si>
  <si>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</si>
  <si>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</si>
  <si>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</si>
  <si>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</si>
  <si>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</si>
  <si>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</si>
  <si>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</si>
  <si>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</si>
  <si>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</si>
  <si>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</si>
  <si>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</si>
  <si>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</si>
  <si>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</si>
  <si>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</si>
  <si>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</si>
  <si>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</si>
  <si>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</si>
  <si>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</si>
  <si>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</si>
  <si>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</si>
  <si>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</si>
  <si>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</si>
  <si>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</si>
  <si>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</si>
  <si>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</si>
  <si>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</si>
  <si>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</si>
  <si>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</si>
  <si>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</si>
  <si>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</si>
  <si>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</si>
  <si>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</si>
  <si>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</si>
  <si>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</si>
  <si>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</si>
  <si>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</si>
  <si>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</si>
  <si>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</si>
  <si>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</si>
  <si>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</si>
  <si>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</si>
  <si>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</si>
  <si>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</si>
  <si>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</si>
  <si>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</si>
  <si>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</si>
  <si>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</si>
  <si>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</si>
  <si>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</si>
  <si>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</si>
  <si>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</si>
  <si>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</si>
  <si>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</si>
  <si>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</si>
  <si>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</si>
  <si>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</si>
  <si>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</si>
  <si>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</si>
  <si>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</si>
  <si>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</si>
  <si>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</si>
  <si>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</si>
  <si>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</si>
  <si>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</si>
  <si>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</si>
  <si>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</si>
  <si>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</si>
  <si>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</si>
  <si>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</si>
  <si>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</si>
  <si>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</si>
  <si>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</si>
  <si>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</si>
  <si>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</si>
  <si>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</si>
  <si>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</si>
  <si>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</si>
  <si>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</si>
  <si>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</si>
  <si>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</si>
  <si>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</si>
  <si>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</si>
  <si>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</si>
  <si>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</si>
  <si>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</si>
  <si>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</si>
  <si>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</si>
  <si>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</si>
  <si>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</si>
  <si>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</si>
  <si>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</si>
  <si>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</si>
  <si>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</si>
  <si>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</si>
  <si>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</si>
  <si>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</si>
  <si>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</si>
  <si>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</si>
  <si>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</si>
  <si>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</si>
  <si>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</si>
  <si>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</si>
  <si>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</si>
  <si>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</si>
  <si>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</si>
  <si>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</si>
  <si>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</si>
  <si>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</si>
  <si>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</si>
  <si>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</si>
  <si>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</si>
  <si>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</si>
  <si>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</si>
  <si>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</si>
  <si>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</si>
  <si>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</si>
  <si>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</si>
  <si>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</si>
  <si>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</si>
  <si>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</si>
  <si>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</si>
  <si>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</si>
  <si>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</si>
  <si>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</si>
  <si>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</si>
  <si>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</si>
  <si>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</si>
  <si>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</si>
  <si>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</si>
  <si>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</si>
  <si>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</si>
  <si>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</si>
  <si>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</si>
  <si>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</si>
  <si>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</si>
  <si>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</si>
  <si>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</si>
  <si>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</si>
  <si>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</si>
  <si>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</si>
  <si>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</si>
  <si>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</si>
  <si>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</si>
  <si>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</si>
  <si>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</si>
  <si>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</si>
  <si>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</si>
  <si>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</si>
  <si>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</si>
  <si>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</si>
  <si>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</si>
  <si>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</si>
  <si>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</si>
  <si>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</si>
  <si>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</si>
  <si>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</si>
  <si>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</si>
  <si>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</si>
  <si>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</si>
  <si>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</si>
  <si>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</si>
  <si>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</si>
  <si>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</si>
  <si>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</si>
  <si>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</si>
  <si>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</si>
  <si>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</si>
  <si>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</si>
  <si>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</si>
  <si>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</si>
  <si>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</si>
  <si>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</si>
  <si>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</si>
  <si>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</si>
  <si>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</si>
  <si>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</si>
  <si>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</si>
  <si>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</si>
  <si>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</si>
  <si>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</si>
  <si>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</si>
  <si>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</si>
  <si>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</si>
  <si>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</si>
  <si>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</si>
  <si>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</si>
  <si>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</si>
  <si>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</si>
  <si>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</si>
  <si>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</si>
  <si>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</si>
  <si>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</si>
  <si>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</si>
  <si>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</si>
  <si>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</si>
  <si>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</si>
  <si>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</si>
  <si>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</si>
  <si>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</si>
  <si>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</si>
  <si>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</si>
  <si>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</si>
  <si>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</si>
  <si>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</si>
  <si>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</si>
  <si>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</si>
  <si>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</si>
  <si>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</si>
  <si>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</si>
  <si>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</si>
  <si>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</si>
  <si>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</si>
  <si>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</si>
  <si>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</si>
  <si>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</si>
  <si>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</si>
  <si>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</si>
  <si>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</si>
  <si>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</si>
  <si>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</si>
  <si>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</si>
  <si>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</si>
  <si>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</si>
  <si>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</si>
  <si>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</si>
  <si>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</si>
  <si>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</si>
  <si>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</si>
  <si>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</si>
  <si>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</si>
  <si>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</si>
  <si>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</si>
  <si>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</si>
  <si>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</si>
  <si>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</si>
  <si>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</si>
  <si>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</si>
  <si>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</si>
  <si>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</si>
  <si>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</si>
  <si>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</si>
  <si>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</si>
  <si>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</si>
  <si>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</si>
  <si>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</si>
  <si>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</si>
  <si>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</si>
  <si>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</si>
  <si>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</si>
  <si>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</si>
  <si>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</si>
  <si>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</si>
  <si>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</si>
  <si>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</si>
  <si>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</si>
  <si>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</si>
  <si>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</si>
  <si>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</si>
  <si>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</si>
  <si>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</si>
  <si>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</si>
  <si>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</si>
  <si>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</si>
  <si>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</si>
  <si>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</si>
  <si>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</si>
  <si>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</si>
  <si>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</si>
  <si>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</si>
  <si>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</si>
  <si>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</si>
  <si>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</si>
  <si>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</si>
  <si>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</si>
  <si>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</si>
  <si>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</si>
  <si>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</si>
  <si>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</si>
  <si>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</si>
  <si>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</si>
  <si>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</si>
  <si>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</si>
  <si>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</si>
  <si>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</si>
  <si>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</si>
  <si>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</si>
  <si>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</si>
  <si>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</si>
  <si>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</si>
  <si>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</si>
  <si>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</si>
  <si>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</si>
  <si>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</si>
  <si>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</si>
  <si>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</si>
  <si>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</si>
  <si>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</si>
  <si>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</si>
  <si>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</si>
  <si>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</si>
  <si>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</si>
  <si>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</si>
  <si>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</si>
  <si>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</si>
  <si>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</si>
  <si>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</si>
  <si>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</si>
  <si>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</si>
  <si>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</si>
  <si>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</si>
  <si>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</si>
  <si>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</si>
  <si>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</si>
  <si>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</si>
  <si>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</si>
  <si>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</si>
  <si>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</si>
  <si>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</si>
  <si>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</si>
  <si>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</si>
  <si>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</si>
  <si>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</si>
  <si>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</si>
  <si>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</si>
  <si>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</si>
  <si>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</si>
  <si>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</si>
  <si>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</si>
  <si>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</si>
  <si>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</si>
  <si>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</si>
  <si>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</si>
  <si>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</si>
  <si>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</si>
  <si>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</si>
  <si>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</si>
  <si>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</si>
  <si>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</si>
  <si>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</si>
  <si>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</si>
  <si>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</si>
  <si>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</si>
  <si>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</si>
  <si>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</si>
  <si>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</si>
  <si>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</si>
  <si>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</si>
  <si>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</si>
  <si>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</si>
  <si>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</si>
  <si>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</si>
  <si>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</si>
  <si>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</si>
  <si>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</si>
  <si>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</si>
  <si>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</si>
  <si>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</si>
  <si>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</si>
  <si>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</si>
  <si>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</si>
  <si>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</si>
  <si>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</si>
  <si>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</si>
  <si>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</si>
  <si>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</si>
  <si>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</si>
  <si>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</si>
  <si>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</si>
  <si>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</si>
  <si>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</si>
  <si>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</si>
  <si>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</si>
  <si>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</si>
  <si>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</si>
  <si>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</si>
  <si>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</si>
  <si>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</si>
  <si>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</si>
  <si>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</si>
  <si>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</si>
  <si>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</si>
  <si>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</si>
  <si>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</si>
  <si>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</si>
  <si>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</si>
  <si>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</si>
  <si>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</si>
  <si>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</si>
  <si>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</si>
  <si>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</si>
  <si>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</si>
  <si>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</si>
  <si>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</si>
  <si>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</si>
  <si>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</si>
  <si>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</si>
  <si>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</si>
  <si>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</si>
  <si>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</si>
  <si>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</si>
  <si>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</si>
  <si>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</si>
  <si>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</si>
  <si>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</si>
  <si>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</si>
  <si>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</si>
  <si>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</si>
  <si>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</si>
  <si>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</si>
  <si>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</si>
  <si>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</si>
  <si>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</si>
  <si>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</si>
  <si>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</si>
  <si>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</si>
  <si>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</si>
  <si>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</si>
  <si>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</si>
  <si>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</si>
  <si>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</si>
  <si>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</si>
  <si>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</si>
  <si>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</si>
  <si>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</si>
  <si>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</si>
  <si>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</si>
  <si>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</si>
  <si>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</si>
  <si>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</si>
  <si>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</si>
  <si>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</si>
  <si>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</si>
  <si>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</si>
  <si>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</si>
  <si>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</si>
  <si>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</si>
  <si>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</si>
  <si>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</si>
  <si>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</si>
  <si>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</si>
  <si>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</si>
  <si>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</si>
  <si>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</si>
  <si>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</si>
  <si>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</si>
  <si>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</si>
  <si>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</si>
  <si>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</si>
  <si>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</si>
  <si>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</si>
  <si>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</si>
  <si>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</si>
  <si>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</si>
  <si>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</si>
  <si>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</si>
  <si>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</si>
  <si>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</si>
  <si>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</si>
  <si>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</si>
  <si>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</si>
  <si>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</si>
  <si>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</si>
  <si>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</si>
  <si>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</si>
  <si>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</si>
  <si>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</si>
  <si>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</si>
  <si>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</si>
  <si>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</si>
  <si>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</si>
  <si>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</si>
  <si>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</si>
  <si>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</si>
  <si>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</si>
  <si>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</si>
  <si>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</si>
  <si>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</si>
  <si>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</si>
  <si>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</si>
  <si>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</si>
  <si>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</si>
  <si>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</si>
  <si>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</si>
  <si>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</si>
  <si>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</si>
  <si>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</si>
  <si>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</si>
  <si>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</si>
  <si>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</si>
  <si>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</si>
  <si>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</si>
  <si>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</si>
  <si>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</si>
  <si>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</si>
  <si>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</si>
  <si>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</si>
  <si>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</si>
  <si>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</si>
  <si>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</si>
  <si>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</si>
  <si>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</si>
  <si>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</si>
  <si>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</si>
  <si>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</si>
  <si>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</si>
  <si>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</si>
  <si>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</si>
  <si>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</si>
  <si>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</si>
  <si>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</si>
  <si>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</si>
  <si>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</si>
  <si>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</si>
  <si>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</si>
  <si>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</si>
  <si>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</si>
  <si>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</si>
  <si>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</si>
  <si>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</si>
  <si>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</si>
  <si>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</si>
  <si>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</si>
  <si>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</si>
  <si>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</si>
  <si>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</si>
  <si>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</si>
  <si>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</si>
  <si>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</si>
  <si>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</si>
  <si>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</si>
  <si>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</si>
  <si>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</si>
  <si>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</si>
  <si>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</si>
  <si>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</si>
  <si>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</si>
  <si>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</si>
  <si>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</si>
  <si>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</si>
  <si>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</si>
  <si>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</si>
  <si>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</si>
  <si>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</si>
  <si>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</si>
  <si>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</si>
  <si>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</si>
  <si>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</si>
  <si>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</si>
  <si>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</si>
  <si>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</si>
  <si>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</si>
  <si>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</si>
  <si>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</si>
  <si>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</si>
  <si>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</si>
  <si>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</si>
  <si>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</si>
  <si>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</si>
  <si>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</si>
  <si>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</si>
  <si>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</si>
  <si>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</si>
  <si>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</si>
  <si>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</si>
  <si>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</si>
  <si>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</si>
  <si>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</si>
  <si>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</si>
  <si>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</si>
  <si>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</si>
  <si>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</si>
  <si>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</si>
  <si>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</si>
  <si>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</si>
  <si>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</si>
  <si>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</si>
  <si>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</si>
  <si>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</si>
  <si>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</si>
  <si>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</si>
  <si>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</si>
  <si>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</si>
  <si>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</si>
  <si>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</si>
  <si>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</si>
  <si>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</si>
  <si>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</si>
  <si>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</si>
  <si>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</si>
  <si>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</si>
  <si>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</si>
  <si>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</si>
  <si>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</si>
  <si>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</si>
  <si>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</si>
  <si>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</si>
  <si>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</si>
  <si>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</si>
  <si>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</si>
  <si>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</si>
  <si>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</si>
  <si>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</si>
  <si>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</si>
  <si>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</si>
  <si>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</si>
  <si>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</si>
  <si>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</si>
  <si>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</si>
  <si>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</si>
  <si>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</si>
  <si>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</si>
  <si>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</si>
  <si>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</si>
  <si>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</si>
  <si>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</si>
  <si>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</si>
  <si>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</si>
  <si>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</si>
  <si>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</si>
  <si>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</si>
  <si>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</si>
  <si>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</si>
  <si>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</si>
  <si>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</si>
  <si>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</si>
  <si>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</si>
  <si>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</si>
  <si>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</si>
  <si>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</si>
  <si>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</si>
  <si>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</si>
  <si>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</si>
  <si>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</si>
  <si>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</si>
  <si>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</si>
  <si>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</si>
  <si>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</si>
  <si>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</si>
  <si>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</si>
  <si>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</si>
  <si>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</si>
  <si>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</si>
  <si>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</si>
  <si>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</si>
  <si>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</si>
  <si>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</si>
  <si>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</si>
  <si>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</si>
  <si>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</si>
  <si>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</si>
  <si>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</si>
  <si>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</si>
  <si>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</si>
  <si>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</si>
  <si>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</si>
  <si>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</si>
  <si>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</si>
  <si>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</si>
  <si>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</si>
  <si>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</si>
  <si>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</si>
  <si>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</si>
  <si>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</si>
  <si>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</si>
  <si>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</si>
  <si>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</si>
  <si>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</si>
  <si>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</si>
  <si>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</si>
  <si>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</si>
  <si>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</si>
  <si>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</si>
  <si>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</si>
  <si>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</si>
  <si>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</si>
  <si>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</si>
  <si>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</si>
  <si>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</si>
  <si>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</si>
  <si>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</si>
  <si>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</si>
  <si>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</si>
  <si>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</si>
  <si>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</si>
  <si>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</si>
  <si>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</si>
  <si>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</si>
  <si>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</si>
  <si>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</si>
  <si>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</si>
  <si>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</si>
  <si>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</si>
  <si>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</si>
  <si>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</si>
  <si>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</si>
  <si>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</si>
  <si>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</si>
  <si>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</si>
  <si>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</si>
  <si>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</si>
  <si>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</si>
  <si>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</si>
  <si>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</si>
  <si>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</si>
  <si>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</si>
  <si>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</si>
  <si>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</si>
  <si>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</si>
  <si>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</si>
  <si>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</si>
  <si>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</si>
  <si>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</si>
  <si>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</si>
  <si>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</si>
  <si>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</si>
  <si>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</si>
  <si>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</si>
  <si>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</si>
  <si>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</si>
  <si>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</si>
  <si>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</si>
  <si>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</si>
  <si>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</si>
  <si>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</si>
  <si>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</si>
  <si>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</si>
  <si>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</si>
  <si>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</si>
  <si>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</si>
  <si>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</si>
  <si>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</si>
  <si>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</si>
  <si>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</si>
  <si>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</si>
  <si>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</si>
  <si>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</si>
  <si>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</si>
  <si>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</si>
  <si>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</si>
  <si>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</si>
  <si>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</si>
  <si>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</si>
  <si>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</si>
  <si>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</si>
  <si>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</si>
  <si>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</si>
  <si>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</si>
  <si>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</si>
  <si>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</si>
  <si>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</si>
  <si>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</si>
  <si>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</si>
  <si>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</si>
  <si>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</si>
  <si>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</si>
  <si>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</si>
  <si>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</si>
  <si>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</si>
  <si>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</si>
  <si>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</si>
  <si>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</si>
  <si>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</si>
  <si>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</si>
  <si>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</si>
  <si>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</si>
  <si>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</si>
  <si>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</si>
  <si>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</si>
  <si>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</si>
  <si>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</si>
  <si>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</si>
  <si>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</si>
  <si>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</si>
  <si>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</si>
  <si>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</si>
  <si>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</si>
  <si>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</si>
  <si>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</si>
  <si>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</si>
  <si>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</si>
  <si>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</si>
  <si>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</si>
  <si>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</si>
  <si>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</si>
  <si>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</si>
  <si>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</si>
  <si>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</si>
  <si>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</si>
  <si>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</si>
  <si>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</si>
  <si>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</si>
  <si>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</si>
  <si>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</si>
  <si>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</si>
  <si>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</si>
  <si>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</si>
  <si>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</si>
  <si>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</si>
  <si>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</si>
  <si>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</si>
  <si>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</si>
  <si>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</si>
  <si>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</si>
  <si>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</si>
  <si>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</si>
  <si>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</si>
  <si>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</si>
  <si>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</si>
  <si>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</si>
  <si>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</si>
  <si>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</si>
  <si>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</si>
  <si>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</si>
  <si>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</si>
  <si>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</si>
  <si>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</si>
  <si>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</si>
  <si>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</si>
  <si>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</si>
  <si>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</si>
  <si>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</si>
  <si>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</si>
  <si>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</si>
  <si>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</si>
  <si>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</si>
  <si>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</si>
  <si>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</si>
  <si>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</si>
  <si>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</si>
  <si>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</si>
  <si>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</si>
  <si>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</si>
  <si>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</si>
  <si>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</si>
  <si>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</si>
  <si>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</si>
  <si>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</si>
  <si>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</si>
  <si>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</si>
  <si>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</si>
  <si>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</si>
  <si>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</si>
  <si>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</si>
  <si>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</si>
  <si>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</si>
  <si>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</si>
  <si>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</si>
  <si>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</si>
  <si>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</si>
  <si>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</si>
  <si>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</si>
  <si>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</si>
  <si>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</si>
  <si>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</si>
  <si>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</si>
  <si>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</si>
  <si>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</si>
  <si>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</si>
  <si>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</si>
  <si>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</si>
  <si>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</si>
  <si>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</si>
  <si>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</si>
  <si>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</si>
  <si>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</si>
  <si>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</si>
  <si>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</si>
  <si>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</si>
  <si>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</si>
  <si>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</si>
  <si>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</si>
  <si>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</si>
  <si>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</si>
  <si>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</si>
  <si>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</si>
  <si>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</si>
  <si>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</si>
  <si>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</si>
  <si>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</si>
  <si>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</si>
  <si>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</si>
  <si>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</si>
  <si>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</si>
  <si>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</si>
  <si>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</si>
  <si>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</si>
  <si>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</si>
  <si>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</si>
  <si>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</si>
  <si>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</si>
  <si>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</si>
  <si>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</si>
  <si>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</si>
  <si>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</si>
  <si>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</si>
  <si>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</si>
  <si>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</si>
  <si>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</si>
  <si>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</si>
  <si>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</si>
  <si>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</si>
  <si>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</si>
  <si>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</si>
  <si>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</si>
  <si>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</si>
  <si>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</si>
  <si>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</si>
  <si>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</si>
  <si>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</si>
  <si>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</si>
  <si>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</si>
  <si>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</si>
  <si>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</si>
  <si>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</si>
  <si>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</si>
  <si>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</si>
  <si>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</si>
  <si>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</si>
  <si>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</si>
  <si>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</si>
  <si>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</si>
  <si>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</si>
  <si>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</si>
  <si>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</si>
  <si>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</si>
  <si>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</si>
  <si>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</si>
  <si>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</si>
  <si>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</si>
  <si>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</si>
  <si>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</si>
  <si>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</si>
  <si>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</si>
  <si>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</si>
  <si>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</si>
  <si>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</si>
  <si>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</si>
  <si>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</si>
  <si>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</si>
  <si>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</si>
  <si>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</si>
  <si>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</si>
  <si>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</si>
  <si>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</si>
  <si>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</si>
  <si>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</si>
  <si>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</si>
  <si>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</si>
  <si>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</si>
  <si>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</si>
  <si>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</si>
  <si>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</si>
  <si>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</si>
  <si>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</si>
  <si>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</si>
  <si>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</si>
  <si>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</si>
  <si>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</si>
  <si>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</si>
  <si>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</si>
  <si>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</si>
  <si>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</si>
  <si>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</si>
  <si>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</si>
  <si>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</si>
  <si>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</si>
  <si>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</si>
  <si>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</si>
  <si>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</si>
  <si>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</si>
  <si>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</si>
  <si>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</si>
  <si>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</si>
  <si>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</si>
  <si>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</si>
  <si>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</si>
  <si>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</si>
  <si>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</si>
  <si>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</si>
  <si>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</si>
  <si>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</si>
  <si>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</si>
  <si>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</si>
  <si>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</si>
  <si>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</si>
  <si>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</si>
  <si>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</si>
  <si>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</si>
  <si>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</si>
  <si>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</si>
  <si>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</si>
  <si>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</si>
  <si>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</si>
  <si>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</si>
  <si>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</si>
  <si>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</si>
  <si>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</si>
  <si>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</si>
  <si>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</si>
  <si>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</si>
  <si>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</si>
  <si>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</si>
  <si>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</si>
  <si>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</si>
  <si>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</si>
  <si>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</si>
  <si>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</si>
  <si>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</si>
  <si>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</si>
  <si>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</si>
  <si>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</si>
  <si>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</si>
  <si>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</si>
  <si>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</si>
  <si>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</si>
  <si>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</si>
  <si>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</si>
  <si>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</si>
  <si>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</si>
  <si>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</si>
  <si>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</si>
  <si>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</si>
  <si>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</si>
  <si>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</si>
  <si>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</si>
  <si>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</si>
  <si>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</si>
  <si>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</si>
  <si>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</si>
  <si>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</si>
  <si>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</si>
  <si>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</si>
  <si>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</si>
  <si>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</si>
  <si>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</si>
  <si>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</si>
  <si>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</si>
  <si>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</si>
  <si>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</si>
  <si>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</si>
  <si>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</si>
  <si>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</si>
  <si>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</si>
  <si>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</si>
  <si>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</si>
  <si>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</si>
  <si>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</si>
  <si>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</si>
  <si>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</si>
  <si>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</si>
  <si>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</si>
  <si>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</si>
  <si>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</si>
  <si>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</si>
  <si>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</si>
  <si>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</si>
  <si>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</si>
  <si>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</si>
  <si>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</si>
  <si>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</si>
  <si>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</si>
  <si>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</si>
  <si>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</si>
  <si>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</si>
  <si>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</si>
  <si>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</si>
  <si>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</si>
  <si>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</si>
  <si>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</si>
  <si>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</si>
  <si>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</si>
  <si>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</si>
  <si>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</si>
  <si>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</si>
  <si>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</si>
  <si>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</si>
  <si>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</si>
  <si>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</si>
  <si>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</si>
  <si>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</si>
  <si>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</si>
  <si>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</si>
  <si>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</si>
  <si>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</si>
  <si>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</si>
  <si>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</si>
  <si>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</si>
  <si>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</si>
  <si>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</si>
  <si>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</si>
  <si>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</si>
  <si>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</si>
  <si>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</si>
  <si>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</si>
  <si>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</si>
  <si>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</si>
  <si>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</si>
  <si>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</si>
  <si>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</si>
  <si>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</si>
  <si>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</si>
  <si>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</si>
  <si>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</si>
  <si>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</si>
  <si>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</si>
  <si>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</si>
  <si>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</si>
  <si>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</si>
  <si>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</si>
  <si>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</si>
  <si>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</si>
  <si>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</si>
  <si>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</si>
  <si>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</si>
  <si>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</si>
  <si>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</si>
  <si>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</si>
  <si>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</si>
  <si>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</si>
  <si>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</si>
  <si>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</si>
  <si>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</si>
  <si>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</si>
  <si>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</si>
  <si>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</si>
  <si>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</si>
  <si>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</si>
  <si>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</si>
  <si>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</si>
  <si>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</si>
  <si>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</si>
  <si>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</si>
  <si>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</si>
  <si>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</si>
  <si>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</si>
  <si>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</si>
  <si>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</si>
  <si>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</si>
  <si>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</si>
  <si>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</si>
  <si>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</si>
  <si>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</si>
  <si>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</si>
  <si>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</si>
  <si>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</si>
  <si>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</si>
  <si>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</si>
  <si>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</si>
  <si>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</si>
  <si>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</si>
  <si>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</si>
  <si>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</si>
  <si>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</si>
  <si>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</si>
  <si>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</si>
  <si>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</si>
  <si>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</si>
  <si>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</si>
  <si>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</si>
  <si>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</si>
  <si>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</si>
  <si>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</si>
  <si>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</si>
  <si>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</si>
  <si>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</si>
  <si>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</si>
  <si>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</si>
  <si>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</si>
  <si>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</si>
  <si>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</si>
  <si>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</si>
  <si>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</si>
  <si>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</si>
  <si>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</si>
  <si>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</si>
  <si>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</si>
  <si>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</si>
  <si>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</si>
  <si>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</si>
  <si>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</si>
  <si>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</si>
  <si>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</si>
  <si>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</si>
  <si>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</si>
  <si>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</si>
  <si>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</si>
  <si>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</si>
  <si>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</si>
  <si>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</si>
  <si>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</si>
  <si>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</si>
  <si>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</si>
  <si>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</si>
  <si>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</si>
  <si>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</si>
  <si>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</si>
  <si>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</si>
  <si>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</si>
  <si>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</si>
  <si>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</si>
  <si>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</si>
  <si>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</si>
  <si>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</si>
  <si>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</si>
  <si>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</si>
  <si>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</si>
  <si>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</si>
  <si>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</si>
  <si>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</si>
  <si>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</si>
  <si>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</si>
  <si>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</si>
  <si>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</si>
  <si>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</si>
  <si>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</si>
  <si>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</si>
  <si>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</si>
  <si>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</si>
  <si>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</si>
  <si>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</si>
  <si>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</si>
  <si>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</si>
  <si>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</si>
  <si>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</si>
  <si>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</si>
  <si>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</si>
  <si>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</si>
  <si>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</si>
  <si>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</si>
  <si>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</si>
  <si>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</si>
  <si>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</si>
  <si>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</si>
  <si>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</si>
  <si>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</si>
  <si>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</si>
  <si>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</si>
  <si>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</si>
  <si>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</si>
  <si>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</si>
  <si>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</si>
  <si>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</si>
  <si>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</si>
  <si>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</si>
  <si>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</si>
  <si>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</si>
  <si>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</si>
  <si>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</si>
  <si>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</si>
  <si>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</si>
  <si>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</si>
  <si>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</si>
  <si>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</si>
  <si>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</si>
  <si>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</si>
  <si>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</si>
  <si>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</si>
  <si>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</si>
  <si>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</si>
  <si>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</si>
  <si>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</si>
  <si>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</si>
  <si>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</si>
  <si>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</si>
  <si>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</si>
  <si>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</si>
  <si>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</si>
  <si>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</si>
  <si>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</si>
  <si>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</si>
  <si>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</si>
  <si>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</si>
  <si>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</si>
  <si>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</si>
  <si>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</si>
  <si>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</si>
  <si>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</si>
  <si>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</si>
  <si>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</si>
  <si>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</si>
  <si>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</si>
  <si>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</si>
  <si>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</si>
  <si>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</si>
  <si>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</si>
  <si>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</si>
  <si>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</si>
  <si>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</si>
  <si>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</si>
  <si>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</si>
  <si>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</si>
  <si>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</si>
  <si>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</si>
  <si>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</si>
  <si>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</si>
  <si>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</si>
  <si>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</si>
  <si>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</si>
  <si>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</si>
  <si>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</si>
  <si>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</si>
  <si>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</si>
  <si>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</si>
  <si>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</si>
  <si>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</si>
  <si>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</si>
  <si>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</si>
  <si>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</si>
  <si>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</si>
  <si>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</si>
  <si>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</si>
  <si>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</si>
  <si>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</si>
  <si>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</si>
  <si>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</si>
  <si>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</si>
  <si>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</si>
  <si>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</si>
  <si>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</si>
  <si>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</si>
  <si>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</si>
  <si>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</si>
  <si>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</si>
  <si>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</si>
  <si>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</si>
  <si>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</si>
  <si>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</si>
  <si>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</si>
  <si>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</si>
  <si>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</si>
  <si>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</si>
  <si>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</si>
  <si>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</si>
  <si>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</si>
  <si>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</si>
  <si>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</si>
  <si>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</si>
  <si>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</si>
  <si>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</si>
  <si>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</si>
  <si>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</si>
  <si>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</si>
  <si>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</si>
  <si>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</si>
  <si>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</si>
  <si>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</si>
  <si>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</si>
  <si>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</si>
  <si>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</si>
  <si>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</si>
  <si>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</si>
  <si>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</si>
  <si>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</si>
  <si>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</si>
  <si>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</si>
  <si>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</si>
  <si>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</si>
  <si>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</si>
  <si>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</si>
  <si>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</si>
  <si>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</si>
  <si>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</si>
  <si>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</si>
  <si>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</si>
  <si>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</si>
  <si>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</si>
  <si>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</si>
  <si>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</si>
  <si>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</si>
  <si>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</si>
  <si>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</si>
  <si>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</si>
  <si>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</si>
  <si>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</si>
  <si>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</si>
  <si>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</si>
  <si>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</si>
  <si>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</si>
  <si>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</si>
  <si>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</si>
  <si>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</si>
  <si>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</si>
  <si>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</si>
  <si>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</si>
  <si>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</si>
  <si>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</si>
  <si>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</si>
  <si>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</si>
  <si>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</si>
  <si>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</si>
  <si>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</si>
  <si>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</si>
  <si>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</si>
  <si>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</si>
  <si>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</si>
  <si>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</si>
  <si>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</si>
  <si>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</si>
  <si>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</si>
  <si>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</si>
  <si>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</si>
  <si>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</si>
  <si>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</si>
  <si>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</si>
  <si>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</si>
  <si>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</si>
  <si>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</si>
  <si>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</si>
  <si>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</si>
  <si>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</si>
  <si>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</si>
  <si>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</si>
  <si>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</si>
  <si>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</si>
  <si>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</si>
  <si>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</si>
  <si>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</si>
  <si>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</si>
  <si>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</si>
  <si>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</si>
  <si>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</si>
  <si>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</si>
  <si>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</si>
  <si>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</si>
  <si>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</si>
  <si>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</si>
  <si>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</si>
  <si>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</si>
  <si>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</si>
  <si>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</si>
  <si>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</si>
  <si>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</si>
  <si>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</si>
  <si>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</si>
  <si>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</si>
  <si>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</si>
  <si>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</si>
  <si>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</si>
  <si>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</si>
  <si>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</si>
  <si>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</si>
  <si>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</si>
  <si>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</si>
  <si>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</si>
  <si>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</si>
  <si>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</si>
  <si>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</si>
  <si>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</si>
  <si>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</si>
  <si>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</si>
  <si>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</si>
  <si>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</si>
  <si>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</si>
  <si>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</si>
  <si>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</si>
  <si>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</si>
  <si>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</si>
  <si>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</si>
  <si>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</si>
  <si>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</si>
  <si>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</si>
  <si>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</si>
  <si>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</si>
  <si>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</si>
  <si>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</si>
  <si>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</si>
  <si>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</si>
  <si>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</si>
  <si>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</si>
  <si>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</si>
  <si>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</si>
  <si>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</si>
  <si>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</si>
  <si>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</si>
  <si>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</si>
  <si>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</si>
  <si>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</si>
  <si>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</si>
  <si>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</si>
  <si>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</si>
  <si>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</si>
  <si>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</si>
  <si>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</si>
  <si>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</si>
  <si>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</si>
  <si>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</si>
  <si>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</si>
  <si>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</si>
  <si>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</si>
  <si>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</si>
  <si>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</si>
  <si>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</si>
  <si>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</si>
  <si>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</si>
  <si>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</si>
  <si>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</si>
  <si>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</si>
  <si>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</si>
  <si>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</si>
  <si>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</si>
  <si>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</si>
  <si>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</si>
  <si>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</si>
  <si>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</si>
  <si>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</si>
  <si>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</si>
  <si>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</si>
  <si>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</si>
  <si>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</si>
  <si>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</si>
  <si>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</si>
  <si>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</si>
  <si>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</si>
  <si>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</si>
  <si>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</si>
  <si>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</si>
  <si>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</si>
  <si>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</si>
  <si>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</si>
  <si>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</si>
  <si>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</si>
  <si>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</si>
  <si>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</si>
  <si>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</si>
  <si>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</si>
  <si>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</si>
  <si>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</si>
  <si>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</si>
  <si>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</si>
  <si>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</si>
  <si>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</si>
  <si>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</si>
  <si>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</si>
  <si>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</si>
  <si>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</si>
  <si>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</si>
  <si>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</si>
  <si>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</si>
  <si>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</si>
  <si>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</si>
  <si>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</si>
  <si>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</si>
  <si>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</si>
  <si>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</si>
  <si>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</si>
  <si>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</si>
  <si>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</si>
  <si>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</si>
  <si>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</si>
  <si>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</si>
  <si>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</si>
  <si>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</si>
  <si>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</si>
  <si>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</si>
  <si>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</si>
  <si>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</si>
  <si>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</si>
  <si>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</si>
  <si>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</si>
  <si>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</si>
  <si>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</si>
  <si>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</si>
  <si>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</si>
  <si>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</si>
  <si>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</si>
  <si>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</si>
  <si>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</si>
  <si>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</si>
  <si>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</si>
  <si>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</si>
  <si>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</si>
  <si>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</si>
  <si>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</si>
  <si>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</si>
  <si>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</si>
  <si>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</si>
  <si>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</si>
  <si>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</si>
  <si>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</si>
  <si>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</si>
  <si>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</si>
  <si>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</si>
  <si>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</si>
  <si>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</si>
  <si>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</si>
  <si>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</si>
  <si>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</si>
  <si>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</si>
  <si>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</si>
  <si>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</si>
  <si>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</si>
  <si>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</si>
  <si>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</si>
  <si>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</si>
  <si>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</si>
  <si>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</si>
  <si>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</si>
  <si>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</si>
  <si>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</si>
  <si>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</si>
  <si>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</si>
  <si>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</si>
  <si>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</si>
  <si>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</si>
  <si>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</si>
  <si>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</si>
  <si>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</si>
  <si>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</si>
  <si>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</si>
  <si>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</si>
  <si>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</si>
  <si>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</si>
  <si>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</si>
  <si>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</si>
  <si>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</si>
  <si>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</si>
  <si>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</si>
  <si>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</si>
  <si>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</si>
  <si>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</si>
  <si>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</si>
  <si>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</si>
  <si>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</si>
  <si>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</si>
  <si>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</si>
  <si>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</si>
  <si>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</si>
  <si>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</si>
  <si>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</si>
  <si>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</si>
  <si>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</si>
  <si>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</si>
  <si>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</si>
  <si>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</si>
  <si>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</si>
  <si>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</si>
  <si>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</si>
  <si>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</si>
  <si>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</si>
  <si>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</si>
  <si>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</si>
  <si>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</si>
  <si>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</si>
  <si>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</si>
  <si>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</si>
  <si>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</si>
  <si>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</si>
  <si>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</si>
  <si>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</si>
  <si>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</si>
  <si>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</si>
  <si>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</si>
  <si>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</si>
  <si>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</si>
  <si>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</si>
  <si>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</si>
  <si>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</si>
  <si>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</si>
  <si>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</si>
  <si>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</si>
  <si>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</si>
  <si>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</si>
  <si>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</si>
  <si>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</si>
  <si>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</si>
  <si>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</si>
  <si>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</si>
  <si>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</si>
  <si>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</si>
  <si>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</si>
  <si>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</si>
  <si>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</si>
  <si>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</si>
  <si>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</si>
  <si>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</si>
  <si>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</si>
  <si>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</si>
  <si>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</si>
  <si>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</si>
  <si>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</si>
  <si>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</si>
  <si>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</si>
  <si>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</si>
  <si>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</si>
  <si>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</si>
  <si>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</si>
  <si>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</si>
  <si>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</si>
  <si>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</si>
  <si>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</si>
  <si>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</si>
  <si>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</si>
  <si>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</si>
  <si>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</si>
  <si>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</si>
  <si>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</si>
  <si>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</si>
  <si>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</si>
  <si>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</si>
  <si>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</si>
  <si>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</si>
  <si>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</si>
  <si>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</si>
  <si>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</si>
  <si>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</si>
  <si>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</si>
  <si>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</si>
  <si>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</si>
  <si>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</si>
  <si>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</si>
  <si>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</si>
  <si>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</si>
  <si>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</si>
  <si>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</si>
  <si>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</si>
  <si>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</si>
  <si>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</si>
  <si>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</si>
  <si>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</si>
  <si>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</si>
  <si>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</si>
  <si>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</si>
  <si>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</si>
  <si>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</si>
  <si>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</si>
  <si>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</si>
  <si>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</si>
  <si>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</si>
  <si>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</si>
  <si>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</si>
  <si>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</si>
  <si>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</si>
  <si>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</si>
  <si>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</si>
  <si>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</si>
  <si>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</si>
  <si>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</si>
  <si>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</si>
  <si>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</si>
  <si>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</si>
  <si>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</si>
  <si>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</si>
  <si>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</si>
  <si>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</si>
  <si>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</si>
  <si>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</si>
  <si>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</si>
  <si>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</si>
  <si>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</si>
  <si>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</si>
  <si>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</si>
  <si>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</si>
  <si>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</si>
  <si>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</si>
  <si>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</si>
  <si>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</si>
  <si>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</si>
  <si>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</si>
  <si>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</si>
  <si>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</si>
  <si>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</si>
  <si>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</si>
  <si>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</si>
  <si>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</si>
  <si>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</si>
  <si>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</si>
  <si>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</si>
  <si>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</si>
  <si>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</si>
  <si>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</si>
  <si>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</si>
  <si>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</si>
  <si>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</si>
  <si>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</si>
  <si>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</si>
  <si>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</si>
  <si>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</si>
  <si>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</si>
  <si>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</si>
  <si>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</si>
  <si>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</si>
  <si>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</si>
  <si>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</si>
  <si>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</si>
  <si>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</si>
  <si>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</si>
  <si>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</si>
  <si>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</si>
  <si>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</si>
  <si>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</si>
  <si>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</si>
  <si>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</si>
  <si>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</si>
  <si>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</si>
  <si>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</si>
  <si>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</si>
  <si>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</si>
  <si>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</si>
  <si>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</si>
  <si>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</si>
  <si>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</si>
  <si>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</si>
  <si>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</si>
  <si>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</si>
  <si>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</si>
  <si>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</si>
  <si>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</si>
  <si>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</si>
  <si>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</si>
  <si>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</si>
  <si>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</si>
  <si>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</si>
  <si>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</si>
  <si>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</si>
  <si>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</si>
  <si>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</si>
  <si>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</si>
  <si>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</si>
  <si>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</si>
  <si>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</si>
  <si>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</si>
  <si>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</si>
  <si>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</si>
  <si>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</si>
  <si>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</si>
  <si>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</si>
  <si>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</si>
  <si>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</si>
  <si>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</si>
  <si>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</si>
  <si>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</si>
  <si>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</si>
  <si>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</si>
  <si>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</si>
  <si>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</si>
  <si>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</si>
  <si>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</si>
  <si>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</si>
  <si>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</si>
  <si>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</si>
  <si>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</si>
  <si>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</si>
  <si>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</si>
  <si>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</si>
  <si>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</si>
  <si>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</si>
  <si>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</si>
  <si>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</si>
  <si>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</si>
  <si>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</si>
  <si>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</si>
  <si>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</si>
  <si>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</si>
  <si>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</si>
  <si>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</si>
  <si>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</si>
  <si>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</si>
  <si>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</si>
  <si>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</si>
  <si>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</si>
  <si>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</si>
  <si>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</si>
  <si>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</si>
  <si>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</si>
  <si>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</si>
  <si>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</si>
  <si>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</si>
  <si>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</si>
  <si>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</si>
  <si>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</si>
  <si>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</si>
  <si>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</si>
  <si>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</si>
  <si>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</si>
  <si>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</si>
  <si>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</si>
  <si>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</si>
  <si>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</si>
  <si>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</si>
  <si>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</si>
  <si>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</si>
  <si>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</si>
  <si>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</si>
  <si>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</si>
  <si>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</si>
  <si>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</si>
  <si>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</si>
  <si>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</si>
  <si>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</si>
  <si>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</si>
  <si>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</si>
  <si>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</si>
  <si>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</si>
  <si>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</si>
  <si>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</si>
  <si>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</si>
  <si>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</si>
  <si>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</si>
  <si>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</si>
  <si>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</si>
  <si>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</si>
  <si>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</si>
  <si>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</si>
  <si>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</si>
  <si>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</si>
  <si>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</si>
  <si>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</si>
  <si>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</si>
  <si>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</si>
  <si>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</si>
  <si>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</si>
  <si>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</si>
  <si>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</si>
  <si>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</si>
  <si>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</si>
  <si>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</si>
  <si>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</si>
  <si>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</si>
  <si>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</si>
  <si>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</si>
  <si>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</si>
  <si>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</si>
  <si>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</si>
  <si>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</si>
  <si>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</si>
  <si>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</si>
  <si>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</si>
  <si>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</si>
  <si>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</si>
  <si>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</si>
  <si>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</si>
  <si>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</si>
  <si>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</si>
  <si>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</si>
  <si>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</si>
  <si>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</si>
  <si>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</si>
  <si>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</si>
  <si>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</si>
  <si>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</si>
  <si>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</si>
  <si>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</si>
  <si>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</si>
  <si>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</si>
  <si>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</si>
  <si>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</si>
  <si>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</si>
  <si>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</si>
  <si>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</si>
  <si>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</si>
  <si>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</si>
  <si>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</si>
  <si>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</si>
  <si>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</si>
  <si>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</si>
  <si>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</si>
  <si>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</si>
  <si>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</si>
  <si>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</si>
  <si>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</si>
  <si>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</si>
  <si>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</si>
  <si>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</si>
  <si>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</si>
  <si>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</si>
  <si>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</si>
  <si>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</si>
  <si>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</si>
  <si>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</si>
  <si>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</si>
  <si>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</si>
  <si>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</si>
  <si>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</si>
  <si>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</si>
  <si>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</si>
  <si>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</si>
  <si>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</si>
  <si>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</si>
  <si>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</si>
  <si>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</si>
  <si>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</si>
  <si>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</si>
  <si>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</si>
  <si>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</si>
  <si>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</si>
  <si>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</si>
  <si>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</si>
  <si>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</si>
  <si>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</si>
  <si>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</si>
  <si>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</si>
  <si>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</si>
  <si>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</si>
  <si>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</si>
  <si>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</si>
  <si>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</si>
  <si>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</si>
  <si>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</si>
  <si>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</si>
  <si>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</si>
  <si>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</si>
  <si>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</si>
  <si>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</si>
  <si>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</si>
  <si>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</si>
  <si>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</si>
  <si>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</si>
  <si>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</si>
  <si>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</si>
  <si>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</si>
  <si>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</si>
  <si>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</si>
  <si>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</si>
  <si>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</si>
  <si>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</si>
  <si>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</si>
  <si>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</si>
  <si>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</si>
  <si>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</si>
  <si>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</si>
  <si>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</si>
  <si>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</si>
  <si>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</si>
  <si>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</si>
  <si>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</si>
  <si>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</si>
  <si>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</si>
  <si>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</si>
  <si>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</si>
  <si>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</si>
  <si>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</si>
  <si>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</si>
  <si>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</si>
  <si>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</si>
  <si>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</si>
  <si>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</si>
  <si>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</si>
  <si>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</si>
  <si>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</si>
  <si>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</si>
  <si>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</si>
  <si>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</si>
  <si>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</si>
  <si>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</si>
  <si>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</si>
  <si>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</si>
  <si>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</si>
  <si>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</si>
  <si>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</si>
  <si>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</si>
  <si>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</si>
  <si>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</si>
  <si>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</si>
  <si>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</si>
  <si>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</si>
  <si>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</si>
  <si>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</si>
  <si>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</si>
  <si>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</si>
  <si>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</si>
  <si>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</si>
  <si>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</si>
  <si>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</si>
  <si>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</si>
  <si>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</si>
  <si>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</si>
  <si>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</si>
  <si>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</si>
  <si>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</si>
  <si>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</si>
  <si>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</si>
  <si>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</si>
  <si>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</si>
  <si>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</si>
  <si>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</si>
  <si>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</si>
  <si>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</si>
  <si>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</si>
  <si>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</si>
  <si>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</si>
  <si>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</si>
  <si>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</si>
  <si>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</si>
  <si>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</si>
  <si>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</si>
  <si>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</si>
  <si>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</si>
  <si>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</si>
  <si>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</si>
  <si>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</si>
  <si>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</si>
  <si>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</si>
  <si>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</si>
  <si>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</si>
  <si>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</si>
  <si>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</si>
  <si>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</si>
  <si>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</si>
  <si>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</si>
  <si>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</si>
  <si>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</si>
  <si>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</si>
  <si>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</si>
  <si>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</si>
  <si>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</si>
  <si>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</si>
  <si>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</si>
  <si>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</si>
  <si>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</si>
  <si>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</si>
  <si>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</si>
  <si>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</si>
  <si>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</si>
  <si>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</si>
  <si>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</si>
  <si>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</si>
  <si>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</si>
  <si>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</si>
  <si>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</si>
  <si>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</si>
  <si>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</si>
  <si>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</si>
  <si>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</si>
  <si>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</si>
  <si>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</si>
  <si>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</si>
  <si>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</si>
  <si>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</si>
  <si>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</si>
  <si>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</si>
  <si>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</si>
  <si>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</si>
  <si>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</si>
  <si>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</si>
  <si>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</si>
  <si>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</si>
  <si>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</si>
  <si>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</si>
  <si>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</si>
  <si>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</si>
  <si>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</si>
  <si>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</si>
  <si>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</si>
  <si>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</si>
  <si>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</si>
  <si>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</si>
  <si>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</si>
  <si>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</si>
  <si>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</si>
  <si>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</si>
  <si>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</si>
  <si>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</si>
  <si>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</si>
  <si>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</si>
  <si>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</si>
  <si>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</si>
  <si>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</si>
  <si>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</si>
  <si>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</si>
  <si>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</si>
  <si>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</si>
  <si>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</si>
  <si>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</si>
  <si>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</si>
  <si>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</si>
  <si>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</si>
  <si>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</si>
  <si>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</si>
  <si>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</si>
  <si>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</si>
  <si>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</si>
  <si>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</si>
  <si>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</si>
  <si>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</si>
  <si>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</si>
  <si>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</si>
  <si>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</si>
  <si>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</si>
  <si>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</si>
  <si>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</si>
  <si>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</si>
  <si>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</si>
  <si>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</si>
  <si>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</si>
  <si>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</si>
  <si>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</si>
  <si>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</si>
  <si>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</si>
  <si>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</si>
  <si>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</si>
  <si>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</si>
  <si>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</si>
  <si>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</si>
  <si>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</si>
  <si>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</si>
  <si>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</si>
  <si>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</si>
  <si>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</si>
  <si>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</si>
  <si>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</si>
  <si>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</si>
  <si>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</si>
  <si>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</si>
  <si>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</si>
  <si>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</si>
  <si>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</si>
  <si>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</si>
  <si>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</si>
  <si>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</si>
  <si>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</si>
  <si>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</si>
  <si>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</si>
  <si>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</si>
  <si>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</si>
  <si>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</si>
  <si>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</si>
  <si>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</si>
  <si>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</si>
  <si>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</si>
  <si>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</si>
  <si>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</si>
  <si>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</si>
  <si>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</si>
  <si>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</si>
  <si>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</si>
  <si>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</si>
  <si>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</si>
  <si>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</si>
  <si>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</si>
  <si>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</si>
  <si>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</si>
  <si>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</si>
  <si>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</si>
  <si>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</si>
  <si>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</si>
  <si>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</si>
  <si>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</si>
  <si>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</si>
  <si>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</si>
  <si>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</si>
  <si>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</si>
  <si>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</si>
  <si>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</si>
  <si>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</si>
  <si>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</si>
  <si>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</si>
  <si>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</si>
  <si>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</si>
  <si>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</si>
  <si>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</si>
  <si>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</si>
  <si>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</si>
  <si>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</si>
  <si>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</si>
  <si>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</si>
  <si>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</si>
  <si>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</si>
  <si>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</si>
  <si>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</si>
  <si>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</si>
  <si>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</si>
  <si>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</si>
  <si>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</si>
  <si>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</si>
  <si>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</si>
  <si>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</si>
  <si>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</si>
  <si>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</si>
  <si>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</si>
  <si>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</si>
  <si>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</si>
  <si>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</si>
  <si>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</si>
  <si>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</si>
  <si>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</si>
  <si>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</si>
  <si>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</si>
  <si>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</si>
  <si>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</si>
  <si>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</si>
  <si>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</si>
  <si>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</si>
  <si>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</si>
  <si>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</si>
  <si>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</si>
  <si>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</si>
  <si>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</si>
  <si>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</si>
  <si>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</si>
  <si>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</si>
  <si>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</si>
  <si>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</si>
  <si>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</si>
  <si>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</si>
  <si>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</si>
  <si>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</si>
  <si>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</si>
  <si>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</si>
  <si>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</si>
  <si>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</si>
  <si>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</si>
  <si>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</si>
  <si>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</si>
  <si>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</si>
  <si>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</si>
  <si>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</si>
  <si>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</si>
  <si>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</si>
  <si>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</si>
  <si>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</si>
  <si>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</si>
  <si>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</si>
  <si>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</si>
  <si>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</si>
  <si>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</si>
  <si>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</si>
  <si>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</si>
  <si>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</si>
  <si>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</si>
  <si>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</si>
  <si>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</si>
  <si>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</si>
  <si>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</si>
  <si>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</si>
  <si>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</si>
  <si>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</si>
  <si>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</si>
  <si>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</si>
  <si>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</si>
  <si>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</si>
  <si>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</si>
  <si>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</si>
  <si>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</si>
  <si>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</si>
  <si>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</si>
  <si>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</si>
  <si>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</si>
  <si>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</si>
  <si>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</si>
  <si>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</si>
  <si>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</si>
  <si>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</si>
  <si>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</si>
  <si>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</si>
  <si>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</si>
  <si>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</si>
  <si>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</si>
  <si>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</si>
  <si>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</si>
  <si>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</si>
  <si>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</si>
  <si>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</si>
  <si>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</si>
  <si>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</si>
  <si>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</si>
  <si>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</si>
  <si>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</si>
  <si>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</si>
  <si>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</si>
  <si>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</si>
  <si>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</si>
  <si>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</si>
  <si>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</si>
  <si>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</si>
  <si>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</si>
  <si>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</si>
  <si>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</si>
  <si>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</si>
  <si>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</si>
  <si>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</si>
  <si>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</si>
  <si>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</si>
  <si>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</si>
  <si>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</si>
  <si>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</si>
  <si>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</si>
  <si>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</si>
  <si>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</si>
  <si>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</si>
  <si>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</si>
  <si>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</si>
  <si>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</si>
  <si>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</si>
  <si>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</si>
  <si>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</si>
  <si>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</si>
  <si>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</si>
  <si>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</si>
  <si>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</si>
  <si>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</si>
  <si>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</si>
  <si>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</si>
  <si>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</si>
  <si>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</si>
  <si>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</si>
  <si>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</si>
  <si>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</si>
  <si>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</si>
  <si>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</si>
  <si>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</si>
  <si>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</si>
  <si>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</si>
  <si>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</si>
  <si>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</si>
  <si>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</si>
  <si>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</si>
  <si>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</si>
  <si>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</si>
  <si>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</si>
  <si>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</si>
  <si>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</si>
  <si>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</si>
  <si>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</si>
  <si>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</si>
  <si>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</si>
  <si>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</si>
  <si>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</si>
  <si>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</si>
  <si>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</si>
  <si>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</si>
  <si>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</si>
  <si>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</si>
  <si>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</si>
  <si>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</si>
  <si>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</si>
  <si>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</si>
  <si>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</si>
  <si>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</si>
  <si>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</si>
  <si>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</si>
  <si>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</si>
  <si>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</si>
  <si>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</si>
  <si>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</si>
  <si>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</si>
  <si>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</si>
  <si>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</si>
  <si>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</si>
  <si>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</si>
  <si>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</si>
  <si>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</si>
  <si>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</si>
  <si>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</si>
  <si>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</si>
  <si>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</si>
  <si>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</si>
  <si>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</si>
  <si>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</si>
  <si>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</si>
  <si>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</si>
  <si>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</si>
  <si>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</si>
  <si>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</si>
  <si>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</si>
  <si>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</si>
  <si>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</si>
  <si>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</si>
  <si>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</si>
  <si>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</si>
  <si>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</si>
  <si>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</si>
  <si>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</si>
  <si>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</si>
  <si>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</si>
  <si>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</si>
  <si>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</si>
  <si>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</si>
  <si>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</si>
  <si>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</si>
  <si>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</si>
  <si>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</si>
  <si>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</si>
  <si>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</si>
  <si>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</si>
  <si>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</si>
  <si>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</si>
  <si>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</si>
  <si>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</si>
  <si>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</si>
  <si>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</si>
  <si>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</si>
  <si>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</si>
  <si>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</si>
  <si>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</si>
  <si>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</si>
  <si>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</si>
  <si>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</si>
  <si>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</si>
  <si>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</si>
  <si>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</si>
  <si>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</si>
  <si>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</si>
  <si>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</si>
  <si>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</si>
  <si>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</si>
  <si>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</si>
  <si>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</si>
  <si>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</si>
  <si>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</si>
  <si>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</si>
  <si>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</si>
  <si>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</si>
  <si>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</si>
  <si>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</si>
  <si>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</si>
  <si>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</si>
  <si>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</si>
  <si>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</si>
  <si>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</si>
  <si>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</si>
  <si>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</si>
  <si>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</si>
  <si>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</si>
  <si>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</si>
  <si>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</si>
  <si>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</si>
  <si>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</si>
  <si>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</si>
  <si>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</si>
  <si>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</si>
  <si>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</si>
  <si>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</si>
  <si>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</si>
  <si>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</si>
  <si>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</si>
  <si>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</si>
  <si>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</si>
  <si>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</si>
  <si>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</si>
  <si>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</si>
  <si>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</si>
  <si>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</si>
  <si>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</si>
  <si>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</si>
  <si>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</si>
  <si>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</si>
  <si>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</si>
  <si>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</si>
  <si>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</si>
  <si>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</si>
  <si>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</si>
  <si>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</si>
  <si>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</si>
  <si>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</si>
  <si>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</si>
  <si>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</si>
  <si>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</si>
  <si>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</si>
  <si>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</si>
  <si>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</si>
  <si>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</si>
  <si>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</si>
  <si>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</si>
  <si>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</si>
  <si>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</si>
  <si>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</si>
  <si>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</si>
  <si>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</si>
  <si>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</si>
  <si>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</si>
  <si>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</si>
  <si>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</si>
  <si>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</si>
  <si>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</si>
  <si>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</si>
  <si>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</si>
  <si>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</si>
  <si>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</si>
  <si>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</si>
  <si>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</si>
  <si>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</si>
  <si>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</si>
  <si>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</si>
  <si>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</si>
  <si>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</si>
  <si>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</si>
  <si>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</si>
  <si>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</si>
  <si>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</si>
  <si>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</si>
  <si>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</si>
  <si>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</si>
  <si>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</si>
  <si>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</si>
  <si>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</si>
  <si>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</si>
  <si>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</si>
  <si>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</si>
  <si>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</si>
  <si>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</si>
  <si>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</si>
  <si>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</si>
  <si>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</si>
  <si>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</si>
  <si>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</si>
  <si>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</si>
  <si>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</si>
  <si>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</si>
  <si>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</si>
  <si>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</si>
  <si>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</si>
  <si>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</si>
  <si>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</si>
  <si>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</si>
  <si>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</si>
  <si>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</si>
  <si>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</si>
  <si>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</si>
  <si>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</si>
  <si>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</si>
  <si>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</si>
  <si>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</si>
  <si>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</si>
  <si>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</si>
  <si>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</si>
  <si>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</si>
  <si>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</si>
  <si>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</si>
  <si>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</si>
  <si>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</si>
  <si>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</si>
  <si>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</si>
  <si>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</si>
  <si>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</si>
  <si>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</si>
  <si>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</si>
  <si>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</si>
  <si>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</si>
  <si>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</si>
  <si>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</si>
  <si>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</si>
  <si>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</si>
  <si>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</si>
  <si>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</si>
  <si>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</si>
  <si>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</si>
  <si>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</si>
  <si>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</si>
  <si>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</si>
  <si>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</si>
  <si>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</si>
  <si>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</si>
  <si>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</si>
  <si>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</si>
  <si>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</si>
  <si>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</si>
  <si>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</si>
  <si>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</si>
  <si>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</si>
  <si>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</si>
  <si>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</si>
  <si>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</si>
  <si>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</si>
  <si>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</si>
  <si>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</si>
  <si>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</si>
  <si>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</si>
  <si>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</si>
  <si>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</si>
  <si>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</si>
  <si>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</si>
  <si>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</si>
  <si>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</si>
  <si>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</si>
  <si>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</si>
  <si>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</si>
  <si>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</si>
  <si>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</si>
  <si>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</si>
  <si>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</si>
  <si>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</si>
  <si>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</si>
  <si>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</si>
  <si>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</si>
  <si>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</si>
  <si>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</si>
  <si>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</si>
  <si>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</si>
  <si>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</si>
  <si>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</si>
  <si>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</si>
  <si>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</si>
  <si>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</si>
  <si>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</si>
  <si>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</si>
  <si>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</si>
  <si>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</si>
  <si>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</si>
  <si>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</si>
  <si>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</si>
  <si>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</si>
  <si>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</si>
  <si>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</si>
  <si>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</si>
  <si>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</si>
  <si>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</si>
  <si>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</si>
  <si>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</si>
  <si>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</si>
  <si>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</si>
  <si>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</si>
  <si>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</si>
  <si>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</si>
  <si>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</si>
  <si>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</si>
  <si>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</si>
  <si>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</si>
  <si>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</si>
  <si>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</si>
  <si>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</si>
  <si>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</si>
  <si>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</si>
  <si>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</si>
  <si>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</si>
  <si>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</si>
  <si>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</si>
  <si>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</si>
  <si>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</si>
  <si>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</si>
  <si>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</si>
  <si>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</si>
  <si>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</si>
  <si>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</si>
  <si>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</si>
  <si>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</si>
  <si>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</si>
  <si>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</si>
  <si>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</si>
  <si>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</si>
  <si>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</si>
  <si>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</si>
  <si>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</si>
  <si>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</si>
  <si>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</si>
  <si>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</si>
  <si>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</si>
  <si>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</si>
  <si>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</si>
  <si>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</si>
  <si>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</si>
  <si>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</si>
  <si>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</si>
  <si>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</si>
  <si>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</si>
  <si>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</si>
  <si>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</si>
  <si>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</si>
  <si>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</si>
  <si>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</si>
  <si>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</si>
  <si>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</si>
  <si>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</si>
  <si>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</si>
  <si>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</si>
  <si>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</si>
  <si>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</si>
  <si>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</si>
  <si>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</si>
  <si>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</si>
  <si>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</si>
  <si>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</si>
  <si>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</si>
  <si>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</si>
  <si>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</si>
  <si>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</si>
  <si>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</si>
  <si>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</si>
  <si>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</si>
  <si>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</si>
  <si>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</si>
  <si>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</si>
  <si>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</si>
  <si>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</si>
  <si>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</si>
  <si>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</si>
  <si>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</si>
  <si>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</si>
  <si>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</si>
  <si>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</si>
  <si>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</si>
  <si>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</si>
  <si>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</si>
  <si>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</si>
  <si>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</si>
  <si>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</si>
  <si>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</si>
  <si>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</si>
  <si>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</si>
  <si>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</si>
  <si>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</si>
  <si>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</si>
  <si>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</si>
  <si>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</si>
  <si>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</si>
  <si>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</si>
  <si>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</si>
  <si>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</si>
  <si>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</si>
  <si>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</si>
  <si>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</si>
  <si>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</si>
  <si>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</si>
  <si>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</si>
  <si>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</si>
  <si>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</si>
  <si>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</si>
  <si>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</si>
  <si>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</si>
  <si>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</si>
  <si>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</si>
  <si>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</si>
  <si>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</si>
  <si>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</si>
  <si>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</si>
  <si>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</si>
  <si>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</si>
  <si>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</si>
  <si>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</si>
  <si>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</si>
  <si>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</si>
  <si>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</si>
  <si>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</si>
  <si>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</si>
  <si>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</si>
  <si>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</si>
  <si>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</si>
  <si>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</si>
  <si>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</si>
  <si>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</si>
  <si>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</si>
  <si>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</si>
  <si>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</si>
  <si>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</si>
  <si>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</si>
  <si>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</si>
  <si>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</si>
  <si>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</si>
  <si>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</si>
  <si>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</si>
  <si>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</si>
  <si>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</si>
  <si>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</si>
  <si>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</si>
  <si>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</si>
  <si>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</si>
  <si>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</si>
  <si>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</si>
  <si>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</si>
  <si>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</si>
  <si>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</si>
  <si>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</si>
  <si>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</si>
  <si>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</si>
  <si>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</si>
  <si>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</si>
  <si>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</si>
  <si>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</si>
  <si>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</si>
  <si>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</si>
  <si>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</si>
  <si>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</si>
  <si>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</si>
  <si>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</si>
  <si>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</si>
  <si>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</si>
  <si>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</si>
  <si>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</si>
  <si>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</si>
  <si>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</si>
  <si>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</si>
  <si>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</si>
  <si>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</si>
  <si>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</si>
  <si>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</si>
  <si>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</si>
  <si>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</si>
  <si>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</si>
  <si>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</si>
  <si>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</si>
  <si>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</si>
  <si>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</si>
  <si>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</si>
  <si>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</si>
  <si>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</si>
  <si>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</si>
  <si>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</si>
  <si>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</si>
  <si>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</si>
  <si>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</si>
  <si>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</si>
  <si>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</si>
  <si>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</si>
  <si>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</si>
  <si>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</si>
  <si>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</si>
  <si>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</si>
  <si>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</si>
  <si>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</si>
  <si>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</si>
  <si>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</si>
  <si>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</si>
  <si>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</si>
  <si>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</si>
  <si>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</si>
  <si>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</si>
  <si>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</si>
  <si>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</si>
  <si>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</si>
  <si>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</si>
  <si>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</si>
  <si>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</si>
  <si>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</si>
  <si>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</si>
  <si>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</si>
  <si>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</si>
  <si>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</si>
  <si>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</si>
  <si>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</si>
  <si>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</si>
  <si>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</si>
  <si>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</si>
  <si>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</si>
  <si>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</si>
  <si>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</si>
  <si>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</si>
  <si>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</si>
  <si>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</si>
  <si>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</si>
  <si>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</si>
  <si>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</si>
  <si>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</si>
  <si>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</si>
  <si>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</si>
  <si>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</si>
  <si>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</si>
  <si>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</si>
  <si>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</si>
  <si>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</si>
  <si>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</si>
  <si>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</si>
  <si>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</si>
  <si>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</si>
  <si>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</si>
  <si>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</si>
  <si>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</si>
  <si>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</si>
  <si>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</si>
  <si>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</si>
  <si>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</si>
  <si>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</si>
  <si>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</si>
  <si>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</si>
  <si>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</si>
  <si>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</si>
  <si>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</si>
  <si>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</si>
  <si>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</si>
  <si>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</si>
  <si>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</si>
  <si>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</si>
  <si>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</si>
  <si>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</si>
  <si>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</si>
  <si>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</si>
  <si>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</si>
  <si>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</si>
  <si>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</si>
  <si>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</si>
  <si>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</si>
  <si>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</si>
  <si>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</si>
  <si>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</si>
  <si>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</si>
  <si>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</si>
  <si>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</si>
  <si>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</si>
  <si>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</si>
  <si>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</si>
  <si>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</si>
  <si>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</si>
  <si>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</si>
  <si>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</si>
  <si>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</si>
  <si>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</si>
  <si>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</si>
  <si>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</si>
  <si>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</si>
  <si>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</si>
  <si>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</si>
  <si>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</si>
  <si>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</si>
  <si>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</si>
  <si>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</si>
  <si>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</si>
  <si>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</si>
  <si>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</si>
  <si>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</si>
  <si>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</si>
  <si>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</si>
  <si>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</si>
  <si>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</si>
  <si>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</si>
  <si>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</si>
  <si>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</si>
  <si>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</si>
  <si>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</si>
  <si>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</si>
  <si>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</si>
  <si>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</si>
  <si>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</si>
  <si>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</si>
  <si>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</si>
  <si>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</si>
  <si>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</si>
  <si>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</si>
  <si>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</si>
  <si>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</si>
  <si>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</si>
  <si>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</si>
  <si>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</si>
  <si>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</si>
  <si>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</si>
  <si>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</si>
  <si>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</si>
  <si>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</si>
  <si>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</si>
  <si>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</si>
  <si>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</si>
  <si>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</si>
  <si>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</si>
  <si>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</si>
  <si>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</si>
  <si>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</si>
  <si>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</si>
  <si>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</si>
  <si>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</si>
  <si>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</si>
  <si>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</si>
  <si>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</si>
  <si>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</si>
  <si>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</si>
  <si>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</si>
  <si>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</si>
  <si>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</si>
  <si>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</si>
  <si>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</si>
  <si>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</si>
  <si>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</si>
  <si>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</si>
  <si>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</si>
  <si>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</si>
  <si>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</si>
  <si>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</si>
  <si>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</si>
  <si>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</si>
  <si>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</si>
  <si>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</si>
  <si>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</si>
  <si>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</si>
  <si>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</si>
  <si>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</si>
  <si>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</si>
  <si>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</si>
  <si>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</si>
  <si>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</si>
  <si>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</si>
  <si>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</si>
  <si>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</si>
  <si>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</si>
  <si>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</si>
  <si>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</si>
  <si>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</si>
  <si>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</si>
  <si>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</si>
  <si>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</si>
  <si>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</si>
  <si>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</si>
  <si>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</si>
  <si>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</si>
  <si>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</si>
  <si>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</si>
  <si>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</si>
  <si>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</si>
  <si>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</si>
  <si>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</si>
  <si>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</si>
  <si>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</si>
  <si>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</si>
  <si>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</si>
  <si>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</si>
  <si>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</si>
  <si>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</si>
  <si>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</si>
  <si>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</si>
  <si>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</si>
  <si>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</si>
  <si>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</si>
  <si>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</si>
  <si>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</si>
  <si>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</si>
  <si>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</si>
  <si>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</si>
  <si>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</si>
  <si>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</si>
  <si>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</si>
  <si>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</si>
  <si>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</si>
  <si>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</si>
  <si>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</si>
  <si>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</si>
  <si>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</si>
  <si>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</si>
  <si>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</si>
  <si>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</si>
  <si>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</si>
  <si>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</si>
  <si>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</si>
  <si>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</si>
  <si>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</si>
  <si>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</si>
  <si>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</si>
  <si>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</si>
  <si>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</si>
  <si>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</si>
  <si>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</si>
  <si>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</si>
  <si>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</si>
  <si>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</si>
  <si>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</si>
  <si>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</si>
  <si>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</si>
  <si>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</si>
  <si>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</si>
  <si>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</si>
  <si>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</si>
  <si>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</si>
  <si>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</si>
  <si>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</si>
  <si>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</si>
  <si>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</si>
  <si>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</si>
  <si>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</si>
  <si>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</si>
  <si>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</si>
  <si>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</si>
  <si>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</si>
  <si>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</si>
  <si>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</si>
  <si>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</si>
  <si>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</si>
  <si>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</si>
  <si>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</si>
  <si>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</si>
  <si>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</si>
  <si>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</si>
  <si>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</si>
  <si>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</si>
  <si>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</si>
  <si>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</si>
  <si>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</si>
  <si>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</si>
  <si>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</si>
  <si>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</si>
  <si>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</si>
  <si>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</si>
  <si>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</si>
  <si>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</si>
  <si>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</si>
  <si>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</si>
  <si>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</si>
  <si>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</si>
  <si>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</si>
  <si>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</si>
  <si>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</si>
  <si>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</si>
  <si>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</si>
  <si>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</si>
  <si>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</si>
  <si>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</si>
  <si>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</si>
  <si>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</si>
  <si>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</si>
  <si>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</si>
  <si>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</si>
  <si>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</si>
  <si>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</si>
  <si>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</si>
  <si>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</si>
  <si>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</si>
  <si>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</si>
  <si>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</si>
  <si>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</si>
  <si>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</si>
  <si>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</si>
  <si>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</si>
  <si>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</si>
  <si>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</si>
  <si>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</si>
  <si>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</si>
  <si>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</si>
  <si>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</si>
  <si>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</si>
  <si>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</si>
  <si>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</si>
  <si>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</si>
  <si>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</si>
  <si>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</si>
  <si>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</si>
  <si>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</si>
  <si>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</si>
  <si>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</si>
  <si>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</si>
  <si>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</si>
  <si>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</si>
  <si>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</si>
  <si>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</si>
  <si>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</si>
  <si>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</si>
  <si>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</si>
  <si>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</si>
  <si>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</si>
  <si>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</si>
  <si>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</si>
  <si>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</si>
  <si>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</si>
  <si>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</si>
  <si>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</si>
  <si>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</si>
  <si>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</si>
  <si>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</si>
  <si>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</si>
  <si>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</si>
  <si>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</si>
  <si>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</si>
  <si>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</si>
  <si>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</si>
  <si>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</si>
  <si>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</si>
  <si>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</si>
  <si>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</si>
  <si>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</si>
  <si>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</si>
  <si>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</si>
  <si>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</si>
  <si>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</si>
  <si>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</si>
  <si>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</si>
  <si>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</si>
  <si>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</si>
  <si>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</si>
  <si>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</si>
  <si>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</si>
  <si>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</si>
  <si>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</si>
  <si>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</si>
  <si>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</si>
  <si>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</si>
  <si>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</si>
  <si>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</si>
  <si>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</si>
  <si>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</si>
  <si>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</si>
  <si>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</si>
  <si>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</si>
  <si>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</si>
  <si>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</si>
  <si>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</si>
  <si>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</si>
  <si>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</si>
  <si>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</si>
  <si>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</si>
  <si>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</si>
  <si>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</si>
  <si>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</si>
  <si>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</si>
  <si>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</si>
  <si>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</si>
  <si>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</si>
  <si>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</si>
  <si>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</si>
  <si>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</si>
  <si>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</si>
  <si>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</si>
  <si>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</si>
  <si>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</si>
  <si>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</si>
  <si>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</si>
  <si>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</si>
  <si>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</si>
  <si>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</si>
  <si>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</si>
  <si>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</si>
  <si>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</si>
  <si>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</si>
  <si>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</si>
  <si>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</si>
  <si>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</si>
  <si>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</si>
  <si>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</si>
  <si>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</si>
  <si>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</si>
  <si>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</si>
  <si>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</si>
  <si>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</si>
  <si>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</si>
  <si>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</si>
  <si>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</si>
  <si>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</si>
  <si>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</si>
  <si>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</si>
  <si>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</si>
  <si>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</si>
  <si>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</si>
  <si>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</si>
  <si>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</si>
  <si>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</si>
  <si>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</si>
  <si>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</si>
  <si>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</si>
  <si>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</si>
  <si>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</si>
  <si>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</si>
  <si>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</si>
  <si>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</si>
  <si>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</si>
  <si>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</si>
  <si>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</si>
  <si>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</si>
  <si>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</si>
  <si>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</si>
  <si>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</si>
  <si>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</si>
  <si>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</si>
  <si>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</si>
  <si>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</si>
  <si>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</si>
  <si>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</si>
  <si>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</si>
  <si>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</si>
  <si>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</si>
  <si>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</si>
  <si>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</si>
  <si>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</si>
  <si>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</si>
  <si>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</si>
  <si>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</si>
  <si>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</si>
  <si>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</si>
  <si>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</si>
  <si>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</si>
  <si>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</si>
  <si>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</si>
  <si>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</si>
  <si>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</si>
  <si>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</si>
  <si>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</si>
  <si>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</si>
  <si>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</si>
  <si>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</si>
  <si>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</si>
  <si>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</si>
  <si>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</si>
  <si>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</si>
  <si>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</si>
  <si>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</si>
  <si>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</si>
  <si>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</si>
  <si>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</si>
  <si>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</si>
  <si>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</si>
  <si>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</si>
  <si>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</si>
  <si>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</si>
  <si>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</si>
  <si>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</si>
  <si>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</si>
  <si>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</si>
  <si>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</si>
  <si>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</si>
  <si>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</si>
  <si>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</si>
  <si>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</si>
  <si>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</si>
  <si>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</si>
  <si>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</si>
  <si>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</si>
  <si>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</si>
  <si>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</si>
  <si>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</si>
  <si>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</si>
  <si>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</si>
  <si>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</si>
  <si>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</si>
  <si>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</si>
  <si>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</si>
  <si>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</si>
  <si>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</si>
  <si>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</si>
  <si>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</si>
  <si>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</si>
  <si>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</si>
  <si>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</si>
  <si>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</si>
  <si>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</si>
  <si>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</si>
  <si>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</si>
  <si>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</si>
  <si>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</si>
  <si>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</si>
  <si>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</si>
  <si>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</si>
  <si>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</si>
  <si>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</si>
  <si>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</si>
  <si>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</si>
  <si>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</si>
  <si>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</si>
  <si>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</si>
  <si>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</si>
  <si>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</si>
  <si>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</si>
  <si>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</si>
  <si>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</si>
  <si>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</si>
  <si>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</si>
  <si>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</si>
  <si>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</si>
  <si>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</si>
  <si>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</si>
  <si>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</si>
  <si>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</si>
  <si>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</si>
  <si>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</si>
  <si>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</si>
  <si>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</si>
  <si>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</si>
  <si>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</si>
  <si>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</si>
  <si>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</si>
  <si>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</si>
  <si>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</si>
  <si>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</si>
  <si>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</si>
  <si>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</si>
  <si>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</si>
  <si>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</si>
  <si>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</si>
  <si>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</si>
  <si>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</si>
  <si>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</si>
  <si>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</si>
  <si>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</si>
  <si>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</si>
  <si>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</si>
  <si>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</si>
  <si>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</si>
  <si>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</si>
  <si>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</si>
  <si>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</si>
  <si>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</si>
  <si>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</si>
  <si>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</si>
  <si>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</si>
  <si>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</si>
  <si>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</si>
  <si>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</si>
  <si>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</si>
  <si>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</si>
  <si>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</si>
  <si>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</si>
  <si>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</si>
  <si>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</si>
  <si>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</si>
  <si>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</si>
  <si>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</si>
  <si>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</si>
  <si>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</si>
  <si>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</si>
  <si>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</si>
  <si>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</si>
  <si>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</si>
  <si>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</si>
  <si>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</si>
  <si>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</si>
  <si>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</si>
  <si>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</si>
  <si>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</si>
  <si>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</si>
  <si>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</si>
  <si>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</si>
  <si>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</si>
  <si>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</si>
  <si>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</si>
  <si>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</si>
  <si>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</si>
  <si>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</si>
  <si>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</si>
  <si>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</si>
  <si>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</si>
  <si>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</si>
  <si>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</si>
  <si>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</si>
  <si>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</si>
  <si>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</si>
  <si>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</si>
  <si>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</si>
  <si>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</si>
  <si>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</si>
  <si>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</si>
  <si>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</si>
  <si>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</si>
  <si>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</si>
  <si>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</si>
  <si>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</si>
  <si>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</si>
  <si>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</si>
  <si>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</si>
  <si>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</si>
  <si>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</si>
  <si>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</si>
  <si>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</si>
  <si>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</si>
  <si>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</si>
  <si>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</si>
  <si>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</si>
  <si>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</si>
  <si>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</si>
  <si>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</si>
  <si>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</si>
  <si>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</si>
  <si>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</si>
  <si>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</si>
  <si>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</si>
  <si>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</si>
  <si>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</si>
  <si>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</si>
  <si>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</si>
  <si>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</si>
  <si>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</si>
  <si>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</si>
  <si>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</si>
  <si>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</si>
  <si>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</si>
  <si>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</si>
  <si>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</si>
  <si>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</si>
  <si>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</si>
  <si>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</si>
  <si>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</si>
  <si>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</si>
  <si>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</si>
  <si>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</si>
  <si>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</si>
  <si>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</si>
  <si>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</si>
  <si>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</si>
  <si>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</si>
  <si>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</si>
  <si>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</si>
  <si>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</si>
  <si>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</si>
  <si>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</si>
  <si>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</si>
  <si>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</si>
  <si>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</si>
  <si>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</si>
  <si>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</si>
  <si>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</si>
  <si>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</si>
  <si>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</si>
  <si>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</si>
  <si>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</si>
  <si>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</si>
  <si>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</si>
  <si>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</si>
  <si>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</si>
  <si>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</si>
  <si>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</si>
  <si>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</si>
  <si>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</si>
  <si>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</si>
  <si>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</si>
  <si>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</si>
  <si>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</si>
  <si>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</si>
  <si>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</si>
  <si>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</si>
  <si>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</si>
  <si>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</si>
  <si>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</si>
  <si>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</si>
  <si>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</si>
  <si>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</si>
  <si>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</si>
  <si>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</si>
  <si>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</si>
  <si>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</si>
  <si>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</si>
  <si>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</si>
  <si>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</si>
  <si>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</si>
  <si>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</si>
  <si>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</si>
  <si>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</si>
  <si>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</si>
  <si>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</si>
  <si>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</si>
  <si>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</si>
  <si>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</si>
  <si>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</si>
  <si>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</si>
  <si>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</si>
  <si>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</si>
  <si>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</si>
  <si>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</si>
  <si>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</si>
  <si>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</si>
  <si>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</si>
  <si>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</si>
  <si>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</si>
  <si>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</si>
  <si>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</si>
  <si>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</si>
  <si>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</si>
  <si>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</si>
  <si>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</si>
  <si>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</si>
  <si>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</si>
  <si>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</si>
  <si>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</si>
  <si>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</si>
  <si>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</si>
  <si>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</si>
  <si>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</si>
  <si>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</si>
  <si>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</si>
  <si>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</si>
  <si>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</si>
  <si>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</si>
  <si>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</si>
  <si>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</si>
  <si>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</si>
  <si>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</si>
  <si>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</si>
  <si>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</si>
  <si>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</si>
  <si>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</si>
  <si>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</si>
  <si>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</si>
  <si>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</si>
  <si>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</si>
  <si>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</si>
  <si>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</si>
  <si>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</si>
  <si>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</si>
  <si>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</si>
  <si>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</si>
  <si>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</si>
  <si>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</si>
  <si>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</si>
  <si>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</si>
  <si>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</si>
  <si>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</si>
  <si>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</si>
  <si>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</si>
  <si>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</si>
  <si>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</si>
  <si>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</si>
  <si>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</si>
  <si>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</si>
  <si>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</si>
  <si>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</si>
  <si>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</si>
  <si>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</si>
  <si>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</si>
  <si>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</si>
  <si>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</si>
  <si>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</si>
  <si>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</si>
  <si>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</si>
  <si>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</si>
  <si>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</si>
  <si>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</si>
  <si>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</si>
  <si>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</si>
  <si>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</si>
  <si>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</si>
  <si>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</si>
  <si>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</si>
  <si>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</si>
  <si>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</si>
  <si>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</si>
  <si>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</si>
  <si>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</si>
  <si>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</si>
  <si>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</si>
  <si>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</si>
  <si>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</si>
  <si>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</si>
  <si>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</si>
  <si>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</si>
  <si>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</si>
  <si>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</si>
  <si>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</si>
  <si>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</si>
  <si>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</si>
  <si>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</si>
  <si>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</si>
  <si>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</si>
  <si>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</si>
  <si>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</si>
  <si>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</si>
  <si>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</si>
  <si>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</si>
  <si>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</si>
  <si>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</si>
  <si>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</si>
  <si>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</si>
  <si>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</si>
  <si>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</si>
  <si>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</si>
  <si>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</si>
  <si>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</si>
  <si>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</si>
  <si>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</si>
  <si>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</si>
  <si>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</si>
  <si>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</si>
  <si>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</si>
  <si>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</si>
  <si>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</si>
  <si>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</si>
  <si>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</si>
  <si>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</si>
  <si>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</si>
  <si>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</si>
  <si>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</si>
  <si>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</si>
  <si>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</si>
  <si>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</si>
  <si>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</si>
  <si>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</si>
  <si>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</si>
  <si>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</si>
  <si>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</si>
  <si>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</si>
  <si>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</si>
  <si>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</si>
  <si>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</si>
  <si>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</si>
  <si>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</si>
  <si>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</si>
  <si>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</si>
  <si>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</si>
  <si>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</si>
  <si>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</si>
  <si>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</si>
  <si>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</si>
  <si>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</si>
  <si>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</si>
  <si>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</si>
  <si>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</si>
  <si>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</si>
  <si>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</si>
  <si>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</si>
  <si>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</si>
  <si>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</si>
  <si>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</si>
  <si>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</si>
  <si>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</si>
  <si>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</si>
  <si>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</si>
  <si>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</si>
  <si>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</si>
  <si>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</si>
  <si>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</si>
  <si>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</si>
  <si>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</si>
  <si>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</si>
  <si>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</si>
  <si>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</si>
  <si>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</si>
  <si>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</si>
  <si>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</si>
  <si>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</si>
  <si>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</si>
  <si>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</si>
  <si>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</si>
  <si>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</si>
  <si>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</si>
  <si>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</si>
  <si>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</si>
  <si>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</si>
  <si>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</si>
  <si>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</si>
  <si>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</si>
  <si>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</si>
  <si>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</si>
  <si>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</si>
  <si>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</si>
  <si>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</si>
  <si>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</si>
  <si>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</si>
  <si>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</si>
  <si>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</si>
  <si>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</si>
  <si>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</si>
  <si>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</si>
  <si>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</si>
  <si>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</si>
  <si>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</si>
  <si>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</si>
  <si>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</si>
  <si>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</si>
  <si>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</si>
  <si>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</si>
  <si>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</si>
  <si>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</si>
  <si>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</si>
  <si>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</si>
  <si>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</si>
  <si>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</si>
  <si>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</si>
  <si>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</si>
  <si>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</si>
  <si>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</si>
  <si>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</si>
  <si>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</si>
  <si>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</si>
  <si>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</si>
  <si>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</si>
  <si>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</si>
  <si>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</si>
  <si>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</si>
  <si>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</si>
  <si>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</si>
  <si>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</si>
  <si>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</si>
  <si>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</si>
  <si>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</si>
  <si>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</si>
  <si>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</si>
  <si>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</si>
  <si>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</si>
  <si>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</si>
  <si>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</si>
  <si>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</si>
  <si>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</si>
  <si>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</si>
  <si>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</si>
  <si>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</si>
  <si>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</si>
  <si>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</si>
  <si>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</si>
  <si>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</si>
  <si>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</si>
  <si>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</si>
  <si>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</si>
  <si>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</si>
  <si>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</si>
  <si>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</si>
  <si>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</si>
  <si>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</si>
  <si>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</si>
  <si>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</si>
  <si>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</si>
  <si>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</si>
  <si>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</si>
  <si>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</si>
  <si>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</si>
  <si>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</si>
  <si>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</si>
  <si>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</si>
  <si>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</si>
  <si>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</si>
  <si>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</si>
  <si>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</si>
  <si>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</si>
  <si>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</si>
  <si>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</si>
  <si>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</si>
  <si>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</si>
  <si>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</si>
  <si>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</si>
  <si>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</si>
  <si>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</si>
  <si>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</si>
  <si>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</si>
  <si>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</si>
  <si>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</si>
  <si>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</si>
  <si>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</si>
  <si>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</si>
  <si>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</si>
  <si>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</si>
  <si>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</si>
  <si>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</si>
  <si>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</si>
  <si>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</si>
  <si>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</si>
  <si>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</si>
  <si>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</si>
  <si>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</si>
  <si>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</si>
  <si>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</si>
  <si>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</si>
  <si>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</si>
  <si>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</si>
  <si>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</si>
  <si>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</si>
  <si>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</si>
  <si>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</si>
  <si>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</si>
  <si>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</si>
  <si>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</si>
  <si>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</si>
  <si>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</si>
  <si>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</si>
  <si>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</si>
  <si>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</si>
  <si>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</si>
  <si>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</si>
  <si>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</si>
  <si>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</si>
  <si>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</si>
  <si>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</si>
  <si>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</si>
  <si>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</si>
  <si>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</si>
  <si>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</si>
  <si>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</si>
  <si>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</si>
  <si>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</si>
  <si>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</si>
  <si>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</si>
  <si>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</si>
  <si>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</si>
  <si>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</si>
  <si>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</si>
  <si>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</si>
  <si>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</si>
  <si>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</si>
  <si>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</si>
  <si>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</si>
  <si>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</si>
  <si>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</si>
  <si>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</si>
  <si>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</si>
  <si>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</si>
  <si>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</si>
  <si>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</si>
  <si>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</si>
  <si>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</si>
  <si>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</si>
  <si>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</si>
  <si>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</si>
  <si>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</si>
  <si>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</si>
  <si>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</si>
  <si>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</si>
  <si>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</si>
  <si>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</si>
  <si>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</si>
  <si>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</si>
  <si>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</si>
  <si>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</si>
  <si>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</si>
  <si>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</si>
  <si>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</si>
  <si>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</si>
  <si>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</si>
  <si>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</si>
  <si>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</si>
  <si>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</si>
  <si>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</si>
  <si>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</si>
  <si>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</si>
  <si>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</si>
  <si>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</si>
  <si>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</si>
  <si>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</si>
  <si>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</si>
  <si>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</si>
  <si>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</si>
  <si>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</si>
  <si>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</si>
  <si>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</si>
  <si>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</si>
  <si>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</si>
  <si>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</si>
  <si>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</si>
  <si>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</si>
  <si>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</si>
  <si>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</si>
  <si>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</si>
  <si>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</si>
  <si>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</si>
  <si>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</si>
  <si>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</si>
  <si>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</si>
  <si>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</si>
  <si>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</si>
  <si>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</si>
  <si>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</si>
  <si>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</si>
  <si>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</si>
  <si>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</si>
  <si>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</si>
  <si>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</si>
  <si>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</si>
  <si>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</si>
  <si>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</si>
  <si>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</si>
  <si>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</si>
  <si>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</si>
  <si>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</si>
  <si>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</si>
  <si>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</si>
  <si>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</si>
  <si>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</si>
  <si>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</si>
  <si>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</si>
  <si>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</si>
  <si>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</si>
  <si>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</si>
  <si>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</si>
  <si>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</si>
  <si>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</si>
  <si>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</si>
  <si>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</si>
  <si>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</si>
  <si>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</si>
  <si>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</si>
  <si>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</si>
  <si>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</si>
  <si>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</si>
  <si>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</si>
  <si>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</si>
  <si>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</si>
  <si>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</si>
  <si>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</si>
  <si>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</si>
  <si>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</si>
  <si>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</si>
  <si>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</si>
  <si>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</si>
  <si>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</si>
  <si>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</si>
  <si>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</si>
  <si>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</si>
  <si>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</si>
  <si>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</si>
  <si>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</si>
  <si>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</si>
  <si>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</si>
  <si>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</si>
  <si>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</si>
  <si>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</si>
  <si>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</si>
  <si>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</si>
  <si>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</si>
  <si>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</si>
  <si>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</si>
  <si>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</si>
  <si>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</si>
  <si>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</si>
  <si>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</si>
  <si>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</si>
  <si>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</si>
  <si>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</si>
  <si>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</si>
  <si>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</si>
  <si>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</si>
  <si>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</si>
  <si>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</si>
  <si>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</si>
  <si>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</si>
  <si>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</si>
  <si>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</si>
  <si>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</si>
  <si>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</si>
  <si>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</si>
  <si>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</si>
  <si>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</si>
  <si>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</si>
  <si>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</si>
  <si>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</si>
  <si>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</si>
  <si>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</si>
  <si>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</si>
  <si>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</si>
  <si>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</si>
  <si>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</si>
  <si>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</si>
  <si>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</si>
  <si>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</si>
  <si>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</si>
  <si>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</si>
  <si>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</si>
  <si>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</si>
  <si>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</si>
  <si>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</si>
  <si>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</si>
  <si>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</si>
  <si>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</si>
  <si>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</si>
  <si>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</si>
  <si>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</si>
  <si>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</si>
  <si>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</si>
  <si>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</si>
  <si>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</si>
  <si>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</si>
  <si>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</si>
  <si>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</si>
  <si>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</si>
  <si>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</si>
  <si>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</si>
  <si>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</si>
  <si>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</si>
  <si>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</si>
  <si>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</si>
  <si>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</si>
  <si>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</si>
  <si>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</si>
  <si>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</si>
  <si>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</si>
  <si>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</si>
  <si>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</si>
  <si>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</si>
  <si>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</si>
  <si>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</si>
  <si>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</si>
  <si>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</si>
  <si>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</si>
  <si>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</si>
  <si>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</si>
  <si>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</si>
  <si>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</si>
  <si>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</si>
  <si>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</si>
  <si>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</si>
  <si>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</si>
  <si>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</si>
  <si>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</si>
  <si>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</si>
  <si>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</si>
  <si>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</si>
  <si>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</si>
  <si>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</si>
  <si>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</si>
  <si>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</si>
  <si>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</si>
  <si>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</si>
  <si>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</si>
  <si>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</si>
  <si>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</si>
  <si>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</si>
  <si>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</si>
  <si>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</si>
  <si>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</si>
  <si>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</si>
  <si>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</si>
  <si>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</si>
  <si>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</si>
  <si>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</si>
  <si>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</si>
  <si>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</si>
  <si>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</si>
  <si>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</si>
  <si>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</si>
  <si>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</si>
  <si>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</si>
  <si>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</si>
  <si>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</si>
  <si>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</si>
  <si>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</si>
  <si>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</si>
  <si>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</si>
  <si>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</si>
  <si>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</si>
  <si>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</si>
  <si>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</si>
  <si>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</si>
  <si>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</si>
  <si>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</si>
  <si>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</si>
  <si>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</si>
  <si>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</si>
  <si>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</si>
  <si>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</si>
  <si>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</si>
  <si>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</si>
  <si>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</si>
  <si>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</si>
  <si>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</si>
  <si>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</si>
  <si>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</si>
  <si>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</si>
  <si>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</si>
  <si>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</si>
  <si>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</si>
  <si>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</si>
  <si>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</si>
  <si>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</si>
  <si>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</si>
  <si>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</si>
  <si>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</si>
  <si>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</si>
  <si>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</si>
  <si>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</si>
  <si>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</si>
  <si>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</si>
  <si>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</si>
  <si>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</si>
  <si>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</si>
  <si>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</si>
  <si>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</si>
  <si>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</si>
  <si>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</si>
  <si>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</si>
  <si>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</si>
  <si>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</si>
  <si>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</si>
  <si>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</si>
  <si>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</si>
  <si>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</si>
  <si>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</si>
  <si>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</si>
  <si>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</si>
  <si>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</si>
  <si>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</si>
  <si>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</si>
  <si>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</si>
  <si>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</si>
  <si>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</si>
  <si>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</si>
  <si>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</si>
  <si>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</si>
  <si>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</si>
  <si>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</si>
  <si>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</si>
  <si>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</si>
  <si>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</si>
  <si>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</si>
  <si>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</si>
  <si>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</si>
  <si>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</si>
  <si>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</si>
  <si>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</si>
  <si>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</si>
  <si>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</si>
  <si>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</si>
  <si>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</si>
  <si>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</si>
  <si>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</si>
  <si>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</si>
  <si>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</si>
  <si>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</si>
  <si>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</si>
  <si>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</si>
  <si>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</si>
  <si>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</si>
  <si>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</si>
  <si>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</si>
  <si>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</si>
  <si>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</si>
  <si>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</si>
  <si>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</si>
  <si>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</si>
  <si>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</si>
  <si>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</si>
  <si>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</si>
  <si>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</si>
  <si>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</si>
  <si>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</si>
  <si>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</si>
  <si>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</si>
  <si>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</si>
  <si>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</si>
  <si>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</si>
  <si>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</si>
  <si>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</si>
  <si>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</si>
  <si>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</si>
  <si>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</si>
  <si>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</si>
  <si>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</si>
  <si>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</si>
  <si>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</si>
  <si>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</si>
  <si>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</si>
  <si>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</si>
  <si>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</si>
  <si>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</si>
  <si>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</si>
  <si>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</si>
  <si>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</si>
  <si>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</si>
  <si>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</si>
  <si>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</si>
  <si>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</si>
  <si>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</si>
  <si>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</si>
  <si>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</si>
  <si>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</si>
  <si>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</si>
  <si>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</si>
  <si>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</si>
  <si>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</si>
  <si>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</si>
  <si>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</si>
  <si>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</si>
  <si>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</si>
  <si>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</si>
  <si>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</si>
  <si>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</si>
  <si>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</si>
  <si>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</si>
  <si>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</si>
  <si>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</si>
  <si>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</si>
  <si>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</si>
  <si>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</si>
  <si>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</si>
  <si>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</si>
  <si>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</si>
  <si>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</si>
  <si>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</si>
  <si>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</si>
  <si>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</si>
  <si>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</si>
  <si>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</si>
  <si>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</si>
  <si>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</si>
  <si>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</si>
  <si>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</si>
  <si>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</si>
  <si>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</si>
  <si>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</si>
  <si>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</si>
  <si>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</si>
  <si>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</si>
  <si>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</si>
  <si>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</si>
  <si>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</si>
  <si>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</si>
  <si>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</si>
  <si>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</si>
  <si>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</si>
  <si>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</si>
  <si>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</si>
  <si>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</si>
  <si>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</si>
  <si>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</si>
  <si>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</si>
  <si>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</si>
  <si>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</si>
  <si>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</si>
  <si>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</si>
  <si>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</si>
  <si>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</si>
  <si>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</si>
  <si>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</si>
  <si>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</si>
  <si>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</si>
  <si>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</si>
  <si>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</si>
  <si>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</si>
  <si>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</si>
  <si>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</si>
  <si>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</si>
  <si>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</si>
  <si>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</si>
  <si>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</si>
  <si>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</si>
  <si>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</si>
  <si>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</si>
  <si>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</si>
  <si>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</si>
  <si>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</si>
  <si>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</si>
  <si>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</si>
  <si>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</si>
  <si>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</si>
  <si>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</si>
  <si>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</si>
  <si>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</si>
  <si>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</si>
  <si>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</si>
  <si>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</si>
  <si>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</si>
  <si>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</si>
  <si>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</si>
  <si>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</si>
  <si>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</si>
  <si>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</si>
  <si>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</si>
  <si>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</si>
  <si>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</si>
  <si>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</si>
  <si>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</si>
  <si>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</si>
  <si>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</si>
  <si>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</si>
  <si>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</si>
  <si>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</si>
  <si>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</si>
  <si>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</si>
  <si>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</si>
  <si>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</si>
  <si>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</si>
  <si>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</si>
  <si>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</si>
  <si>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</si>
  <si>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</si>
  <si>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</si>
  <si>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</si>
  <si>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</si>
  <si>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</si>
  <si>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</si>
  <si>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</si>
  <si>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</si>
  <si>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</si>
  <si>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</si>
  <si>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</si>
  <si>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</si>
  <si>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</si>
  <si>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</si>
  <si>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</si>
  <si>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</si>
  <si>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</si>
  <si>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</si>
  <si>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</si>
  <si>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</si>
  <si>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</si>
  <si>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</si>
  <si>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</si>
  <si>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</si>
  <si>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</si>
  <si>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</si>
  <si>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</si>
  <si>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</si>
  <si>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</si>
  <si>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</si>
  <si>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</si>
  <si>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</si>
  <si>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</si>
  <si>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</si>
  <si>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</si>
  <si>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</si>
  <si>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</si>
  <si>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</si>
  <si>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</si>
  <si>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</si>
  <si>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</si>
  <si>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</si>
  <si>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</si>
  <si>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</si>
  <si>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</si>
  <si>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</si>
  <si>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</si>
  <si>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</si>
  <si>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</si>
  <si>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</si>
  <si>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</si>
  <si>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</si>
  <si>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</si>
  <si>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</si>
  <si>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</si>
  <si>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</si>
  <si>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</si>
  <si>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</si>
  <si>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</si>
  <si>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</si>
  <si>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</si>
  <si>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</si>
  <si>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</si>
  <si>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</si>
  <si>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</si>
  <si>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</si>
  <si>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</si>
  <si>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</si>
  <si>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</si>
  <si>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</si>
  <si>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</si>
  <si>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</si>
  <si>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</si>
  <si>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</si>
  <si>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</si>
  <si>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</si>
  <si>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</si>
  <si>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</si>
  <si>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</si>
  <si>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</si>
  <si>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</si>
  <si>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</si>
  <si>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</si>
  <si>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</si>
  <si>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</si>
  <si>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</si>
  <si>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</si>
  <si>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</si>
  <si>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</si>
  <si>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</si>
  <si>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</si>
  <si>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</si>
  <si>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</si>
  <si>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</si>
  <si>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</si>
  <si>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</si>
  <si>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</si>
  <si>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</si>
  <si>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</si>
  <si>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</si>
  <si>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</si>
  <si>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</si>
  <si>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</si>
  <si>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</si>
  <si>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</si>
  <si>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</si>
  <si>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</si>
  <si>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</si>
  <si>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</si>
  <si>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</si>
  <si>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</si>
  <si>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</si>
  <si>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</si>
  <si>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</si>
  <si>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</si>
  <si>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</si>
  <si>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</si>
  <si>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</si>
  <si>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</si>
  <si>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</si>
  <si>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</si>
  <si>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</si>
  <si>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</si>
  <si>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</si>
  <si>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</si>
  <si>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</si>
  <si>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</si>
  <si>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</si>
  <si>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</si>
  <si>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</si>
  <si>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</si>
  <si>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</si>
  <si>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</si>
  <si>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</si>
  <si>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</si>
  <si>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</si>
  <si>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</si>
  <si>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</si>
  <si>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</si>
  <si>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</si>
  <si>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</si>
  <si>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</si>
  <si>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</si>
  <si>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</si>
  <si>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</si>
  <si>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</si>
  <si>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</si>
  <si>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</si>
  <si>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</si>
  <si>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</si>
  <si>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</si>
  <si>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</si>
  <si>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</si>
  <si>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</si>
  <si>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</si>
  <si>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</si>
  <si>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</si>
  <si>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</si>
  <si>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</si>
  <si>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</si>
  <si>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</si>
  <si>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</si>
  <si>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</si>
  <si>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</si>
  <si>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</si>
  <si>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</si>
  <si>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</si>
  <si>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</si>
  <si>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</si>
  <si>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</si>
  <si>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</si>
  <si>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</si>
  <si>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</si>
  <si>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</si>
  <si>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</si>
  <si>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</si>
  <si>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</si>
  <si>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</si>
  <si>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</si>
  <si>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</si>
  <si>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</si>
  <si>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</si>
  <si>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</si>
  <si>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</si>
  <si>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</si>
  <si>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</si>
  <si>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</si>
  <si>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</si>
  <si>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</si>
  <si>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</si>
  <si>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</si>
  <si>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</si>
  <si>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</si>
  <si>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</si>
  <si>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</si>
  <si>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</si>
  <si>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</si>
  <si>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</si>
  <si>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</si>
  <si>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</si>
  <si>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</si>
  <si>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</si>
  <si>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</si>
  <si>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</si>
  <si>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</si>
  <si>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</si>
  <si>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</si>
  <si>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</si>
  <si>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</si>
  <si>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</si>
  <si>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</si>
  <si>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</si>
  <si>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</si>
  <si>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</si>
  <si>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</si>
  <si>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</si>
  <si>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</si>
  <si>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</si>
  <si>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</si>
  <si>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</si>
  <si>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</si>
  <si>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</si>
  <si>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</si>
  <si>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</si>
  <si>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</si>
  <si>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</si>
  <si>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</si>
  <si>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</si>
  <si>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</si>
  <si>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</si>
  <si>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</si>
  <si>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</si>
  <si>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</si>
  <si>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</si>
  <si>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</si>
  <si>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</si>
  <si>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</si>
  <si>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</si>
  <si>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</si>
  <si>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</si>
  <si>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</si>
  <si>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</si>
  <si>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</si>
  <si>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</si>
  <si>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</si>
  <si>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</si>
  <si>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</si>
  <si>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</si>
  <si>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</si>
  <si>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</si>
  <si>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</si>
  <si>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</si>
  <si>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</si>
  <si>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</si>
  <si>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</si>
  <si>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</si>
  <si>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</si>
  <si>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</si>
  <si>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</si>
  <si>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</si>
  <si>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</si>
  <si>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</si>
  <si>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</si>
  <si>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</si>
  <si>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</si>
  <si>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</si>
  <si>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</si>
  <si>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</si>
  <si>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</si>
  <si>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</si>
  <si>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</si>
  <si>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</si>
  <si>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</si>
  <si>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</si>
  <si>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</si>
  <si>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</si>
  <si>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</si>
  <si>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</si>
  <si>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</si>
  <si>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</si>
  <si>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</si>
  <si>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</si>
  <si>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</si>
  <si>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</si>
  <si>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</si>
  <si>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</si>
  <si>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</si>
  <si>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</si>
  <si>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</si>
  <si>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</si>
  <si>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</si>
  <si>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</si>
  <si>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</si>
  <si>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</si>
  <si>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</si>
  <si>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</si>
  <si>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</si>
  <si>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</si>
  <si>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</si>
  <si>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</si>
  <si>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</si>
  <si>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</si>
  <si>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</si>
  <si>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</si>
  <si>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</si>
  <si>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</si>
  <si>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</si>
  <si>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</si>
  <si>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</si>
  <si>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</si>
  <si>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</si>
  <si>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</si>
  <si>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</si>
  <si>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</si>
  <si>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</si>
  <si>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</si>
  <si>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</si>
  <si>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</si>
  <si>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</si>
  <si>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</si>
  <si>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</si>
  <si>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</si>
  <si>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</si>
  <si>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</si>
  <si>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</si>
  <si>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</si>
  <si>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</si>
  <si>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</si>
  <si>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</si>
  <si>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</si>
  <si>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</si>
  <si>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</si>
  <si>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</si>
  <si>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</si>
  <si>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</si>
  <si>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</si>
  <si>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</si>
  <si>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</si>
  <si>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</si>
  <si>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</si>
  <si>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</si>
  <si>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</si>
  <si>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</si>
  <si>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</si>
  <si>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</si>
  <si>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</si>
  <si>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</si>
  <si>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</si>
  <si>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</si>
  <si>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</si>
  <si>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</si>
  <si>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</si>
  <si>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</si>
  <si>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</si>
  <si>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</si>
  <si>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</si>
  <si>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</si>
  <si>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</si>
  <si>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</si>
  <si>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</si>
  <si>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</si>
  <si>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</si>
  <si>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</si>
  <si>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</si>
  <si>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</si>
  <si>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</si>
  <si>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</si>
  <si>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</si>
  <si>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</si>
  <si>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</si>
  <si>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</si>
  <si>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</si>
  <si>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</si>
  <si>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</si>
  <si>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</si>
  <si>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</si>
  <si>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</si>
  <si>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</si>
  <si>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</si>
  <si>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</si>
  <si>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</si>
  <si>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</si>
  <si>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</si>
  <si>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</si>
  <si>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</si>
  <si>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</si>
  <si>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</si>
  <si>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</si>
  <si>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</si>
  <si>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</si>
  <si>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</si>
  <si>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</si>
  <si>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</si>
  <si>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</si>
  <si>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</si>
  <si>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</si>
  <si>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</si>
  <si>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</si>
  <si>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</si>
  <si>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</si>
  <si>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</si>
  <si>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</si>
  <si>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</si>
  <si>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</si>
  <si>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</si>
  <si>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</si>
  <si>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</si>
  <si>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</si>
  <si>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</si>
  <si>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</si>
  <si>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</si>
  <si>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</si>
  <si>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</si>
  <si>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</si>
  <si>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</si>
  <si>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</si>
  <si>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</si>
  <si>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</si>
  <si>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</si>
  <si>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</si>
  <si>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</si>
  <si>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</si>
  <si>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</si>
  <si>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</si>
  <si>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</si>
  <si>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</si>
  <si>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</si>
  <si>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</si>
  <si>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</si>
  <si>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</si>
  <si>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</si>
  <si>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</si>
  <si>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</si>
  <si>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</si>
  <si>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</si>
  <si>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</si>
  <si>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</si>
  <si>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</si>
  <si>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</si>
  <si>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</si>
  <si>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</si>
  <si>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</si>
  <si>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</si>
  <si>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</si>
  <si>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</si>
  <si>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</si>
  <si>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</si>
  <si>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</si>
  <si>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</si>
  <si>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</si>
  <si>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</si>
  <si>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</si>
  <si>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</si>
  <si>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</si>
  <si>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</si>
  <si>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</si>
  <si>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</si>
  <si>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</si>
  <si>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</si>
  <si>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</si>
  <si>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</si>
  <si>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</si>
  <si>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</si>
  <si>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</si>
  <si>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</si>
  <si>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</si>
  <si>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</si>
  <si>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</si>
  <si>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</si>
  <si>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</si>
  <si>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</si>
  <si>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</si>
  <si>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</si>
  <si>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</si>
  <si>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</si>
  <si>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</si>
  <si>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</si>
  <si>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</si>
  <si>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</si>
  <si>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</si>
  <si>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</si>
  <si>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</si>
  <si>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</si>
  <si>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</si>
  <si>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</si>
  <si>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</si>
  <si>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</si>
  <si>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</si>
  <si>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</si>
  <si>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</si>
  <si>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</si>
  <si>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</si>
  <si>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</si>
  <si>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</si>
  <si>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</si>
  <si>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</si>
  <si>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</si>
  <si>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</si>
  <si>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</si>
  <si>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</si>
  <si>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</si>
  <si>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</si>
  <si>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</si>
  <si>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</si>
  <si>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</si>
  <si>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</si>
  <si>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</si>
  <si>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</si>
  <si>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</si>
  <si>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</si>
  <si>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</si>
  <si>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</si>
  <si>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</si>
  <si>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</si>
  <si>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</si>
  <si>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</si>
  <si>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</si>
  <si>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</si>
  <si>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</si>
  <si>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</si>
  <si>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</si>
  <si>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</si>
  <si>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</si>
  <si>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</si>
  <si>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</si>
  <si>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</si>
  <si>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</si>
  <si>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</si>
  <si>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</si>
  <si>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</si>
  <si>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</si>
  <si>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</si>
  <si>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</si>
  <si>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</si>
  <si>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</si>
  <si>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</si>
  <si>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</si>
  <si>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</si>
  <si>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</si>
  <si>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</si>
  <si>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</si>
  <si>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</si>
  <si>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</si>
  <si>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</si>
  <si>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</si>
  <si>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</si>
  <si>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</si>
  <si>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</si>
  <si>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</si>
  <si>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</si>
  <si>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</si>
  <si>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</si>
  <si>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</si>
  <si>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</si>
  <si>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</si>
  <si>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</si>
  <si>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</si>
  <si>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</si>
  <si>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</si>
  <si>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</si>
  <si>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</si>
  <si>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</si>
  <si>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</si>
  <si>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</si>
  <si>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</si>
  <si>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</si>
  <si>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</si>
  <si>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</si>
  <si>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</si>
  <si>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</si>
  <si>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</si>
  <si>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</si>
  <si>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</si>
  <si>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</si>
  <si>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</si>
  <si>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</si>
  <si>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</si>
  <si>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</si>
  <si>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</si>
  <si>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</si>
  <si>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</si>
  <si>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</si>
  <si>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</si>
  <si>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</si>
  <si>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</si>
  <si>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</si>
  <si>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</si>
  <si>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</si>
  <si>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</si>
  <si>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</si>
  <si>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</si>
  <si>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</si>
  <si>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</si>
  <si>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</si>
  <si>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</si>
  <si>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</si>
  <si>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</si>
  <si>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</si>
  <si>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</si>
  <si>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</si>
  <si>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</si>
  <si>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</si>
  <si>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</si>
  <si>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</si>
  <si>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</si>
  <si>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</si>
  <si>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</si>
  <si>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</si>
  <si>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</si>
  <si>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</si>
  <si>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</si>
  <si>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</si>
  <si>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</si>
  <si>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</si>
  <si>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</si>
  <si>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</si>
  <si>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</si>
  <si>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</si>
  <si>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</si>
  <si>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</si>
  <si>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</si>
  <si>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</si>
  <si>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</si>
  <si>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</si>
  <si>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</si>
  <si>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</si>
  <si>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</si>
  <si>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</si>
  <si>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</si>
  <si>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</si>
  <si>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</si>
  <si>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</si>
  <si>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</si>
  <si>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</si>
  <si>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</si>
  <si>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</si>
  <si>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</si>
  <si>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</si>
  <si>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</si>
  <si>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</si>
  <si>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</si>
  <si>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</si>
  <si>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</si>
  <si>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</si>
  <si>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</si>
  <si>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</si>
  <si>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</si>
  <si>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</si>
  <si>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</si>
  <si>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</si>
  <si>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</si>
  <si>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</si>
  <si>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</si>
  <si>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</si>
  <si>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</si>
  <si>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</si>
  <si>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</si>
  <si>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</si>
  <si>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</si>
  <si>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</si>
  <si>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</si>
  <si>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</si>
  <si>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</si>
  <si>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</si>
  <si>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</si>
  <si>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</si>
  <si>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</si>
  <si>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</si>
  <si>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</si>
  <si>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</si>
  <si>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</si>
  <si>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</si>
  <si>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</si>
  <si>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</si>
  <si>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</si>
  <si>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</si>
  <si>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</si>
  <si>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</si>
  <si>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</si>
  <si>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</si>
  <si>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</si>
  <si>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</si>
  <si>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</si>
  <si>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</si>
  <si>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</si>
  <si>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</si>
  <si>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</si>
  <si>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</si>
  <si>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</si>
  <si>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</si>
  <si>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</si>
  <si>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</si>
  <si>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</si>
  <si>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</si>
  <si>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</si>
  <si>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</si>
  <si>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</si>
  <si>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</si>
  <si>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</si>
  <si>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</si>
  <si>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</si>
  <si>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</si>
  <si>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</si>
  <si>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</si>
  <si>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</si>
  <si>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</si>
  <si>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</si>
  <si>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</si>
  <si>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</si>
  <si>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</si>
  <si>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</si>
  <si>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</si>
  <si>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</si>
  <si>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</si>
  <si>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</si>
  <si>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</si>
  <si>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</si>
  <si>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</si>
  <si>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</si>
  <si>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</si>
  <si>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</si>
  <si>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</si>
  <si>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</si>
  <si>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</si>
  <si>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</si>
  <si>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</si>
  <si>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</si>
  <si>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</si>
  <si>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</si>
  <si>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</si>
  <si>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</si>
  <si>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</si>
  <si>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</si>
  <si>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</si>
  <si>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</si>
  <si>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</si>
  <si>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</si>
  <si>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</si>
  <si>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</si>
  <si>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</si>
  <si>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</si>
  <si>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</si>
  <si>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</si>
  <si>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</si>
  <si>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</si>
  <si>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</si>
  <si>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</si>
  <si>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</si>
  <si>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</si>
  <si>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</si>
  <si>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</si>
  <si>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</si>
  <si>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</si>
  <si>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</si>
  <si>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</si>
  <si>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</si>
  <si>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</si>
  <si>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</si>
  <si>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</si>
  <si>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</si>
  <si>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</si>
  <si>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</si>
  <si>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</si>
  <si>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</si>
  <si>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</si>
  <si>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</si>
  <si>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</si>
  <si>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</si>
  <si>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</si>
  <si>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</si>
  <si>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</si>
  <si>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</si>
  <si>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</si>
  <si>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</si>
  <si>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</si>
  <si>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</si>
  <si>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</si>
  <si>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</si>
  <si>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</si>
  <si>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</si>
  <si>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</si>
  <si>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</si>
  <si>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</si>
  <si>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</si>
  <si>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</si>
  <si>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</si>
  <si>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</si>
  <si>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</si>
  <si>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</si>
  <si>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</si>
  <si>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</si>
  <si>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</si>
  <si>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</si>
  <si>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</si>
  <si>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</si>
  <si>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</si>
  <si>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</si>
  <si>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</si>
  <si>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</si>
  <si>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</si>
  <si>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</si>
  <si>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</si>
  <si>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</si>
  <si>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</si>
  <si>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</si>
  <si>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</si>
  <si>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</si>
  <si>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</si>
  <si>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</si>
  <si>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</si>
  <si>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</si>
  <si>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</si>
  <si>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</si>
  <si>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</si>
  <si>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</si>
  <si>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</si>
  <si>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</si>
  <si>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</si>
  <si>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</si>
  <si>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</si>
  <si>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</si>
  <si>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</si>
  <si>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</si>
  <si>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</si>
  <si>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</si>
  <si>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</si>
  <si>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</si>
  <si>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</si>
  <si>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</si>
  <si>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</si>
  <si>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</si>
  <si>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</si>
  <si>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</si>
  <si>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</si>
  <si>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</si>
  <si>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</si>
  <si>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</si>
  <si>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</si>
  <si>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</si>
  <si>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</si>
  <si>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</si>
  <si>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</si>
  <si>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</si>
  <si>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</si>
  <si>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</si>
  <si>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</si>
  <si>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</si>
  <si>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</si>
  <si>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</si>
  <si>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</si>
  <si>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</si>
  <si>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</si>
  <si>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</si>
  <si>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</si>
  <si>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</si>
  <si>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</si>
  <si>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</si>
  <si>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</si>
  <si>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</si>
  <si>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</si>
  <si>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</si>
  <si>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</si>
  <si>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</si>
  <si>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</si>
  <si>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</si>
  <si>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</si>
  <si>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</si>
  <si>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</si>
  <si>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</si>
  <si>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</si>
  <si>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</si>
  <si>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</si>
  <si>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</si>
  <si>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</si>
  <si>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</si>
  <si>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</si>
  <si>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</si>
  <si>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</si>
  <si>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</si>
  <si>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</si>
  <si>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</si>
  <si>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</si>
  <si>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</si>
  <si>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</si>
  <si>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</si>
  <si>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</si>
  <si>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</si>
  <si>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</si>
  <si>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</si>
  <si>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</si>
  <si>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</si>
  <si>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</si>
  <si>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</si>
  <si>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</si>
  <si>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</si>
  <si>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</si>
  <si>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</si>
  <si>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</si>
  <si>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</si>
  <si>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</si>
  <si>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</si>
  <si>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</si>
  <si>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</si>
  <si>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</si>
  <si>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</si>
  <si>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</si>
  <si>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</si>
  <si>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</si>
  <si>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</si>
  <si>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</si>
  <si>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</si>
  <si>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</si>
  <si>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</si>
  <si>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</si>
  <si>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</si>
  <si>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</si>
  <si>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</si>
  <si>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</si>
  <si>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</si>
  <si>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</si>
  <si>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</si>
  <si>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</si>
  <si>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</si>
  <si>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</si>
  <si>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</si>
  <si>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</si>
  <si>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</si>
  <si>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</si>
  <si>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</si>
  <si>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</si>
  <si>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</si>
  <si>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</si>
  <si>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</si>
  <si>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</si>
  <si>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</si>
  <si>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</si>
  <si>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</si>
  <si>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</si>
  <si>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</si>
  <si>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</si>
  <si>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</si>
  <si>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</si>
  <si>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</si>
  <si>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</si>
  <si>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</si>
  <si>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</si>
  <si>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</si>
  <si>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</si>
  <si>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</si>
  <si>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</si>
  <si>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</si>
  <si>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</si>
  <si>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</si>
  <si>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</si>
  <si>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</si>
  <si>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</si>
  <si>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</si>
  <si>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</si>
  <si>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</si>
  <si>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</si>
  <si>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</si>
  <si>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</si>
  <si>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</si>
  <si>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</si>
  <si>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</si>
  <si>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</si>
  <si>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</si>
  <si>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</si>
  <si>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</si>
  <si>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</si>
  <si>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</si>
  <si>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</si>
  <si>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</si>
  <si>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</si>
  <si>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</si>
  <si>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</si>
  <si>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</si>
  <si>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</si>
  <si>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</si>
  <si>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</si>
  <si>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</si>
  <si>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</si>
  <si>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</si>
  <si>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</si>
  <si>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</si>
  <si>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</si>
  <si>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</si>
  <si>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</si>
  <si>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</si>
  <si>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</si>
  <si>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</si>
  <si>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</si>
  <si>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</si>
  <si>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</si>
  <si>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</si>
  <si>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</si>
  <si>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</si>
  <si>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</si>
  <si>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</si>
  <si>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</si>
  <si>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</si>
  <si>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</si>
  <si>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</si>
  <si>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</si>
  <si>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</si>
  <si>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</si>
  <si>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</si>
  <si>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</si>
  <si>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</si>
  <si>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</si>
  <si>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</si>
  <si>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</si>
  <si>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</si>
  <si>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</si>
  <si>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</si>
  <si>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</si>
  <si>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</si>
  <si>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</si>
  <si>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</si>
  <si>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</si>
  <si>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</si>
  <si>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</si>
  <si>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</si>
  <si>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</si>
  <si>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</si>
  <si>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</si>
  <si>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</si>
  <si>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</si>
  <si>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</si>
  <si>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</si>
  <si>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</si>
  <si>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</si>
  <si>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</si>
  <si>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</si>
  <si>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</si>
  <si>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</si>
  <si>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</si>
  <si>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</si>
  <si>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</si>
  <si>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</si>
  <si>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</si>
  <si>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</si>
  <si>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</si>
  <si>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</si>
  <si>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</si>
  <si>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</si>
  <si>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</si>
  <si>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</si>
  <si>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</si>
  <si>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</si>
  <si>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</si>
  <si>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</si>
  <si>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</si>
  <si>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</si>
  <si>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</si>
  <si>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</si>
  <si>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</si>
  <si>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</si>
  <si>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</si>
  <si>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</si>
  <si>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</si>
  <si>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</si>
  <si>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</si>
  <si>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</si>
  <si>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</si>
  <si>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</si>
  <si>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</si>
  <si>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</si>
  <si>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</si>
  <si>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</si>
  <si>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</si>
  <si>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</si>
  <si>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</si>
  <si>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</si>
  <si>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</si>
  <si>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</si>
  <si>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</si>
  <si>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</si>
  <si>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</si>
  <si>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</si>
  <si>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</si>
  <si>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</si>
  <si>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</si>
  <si>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</si>
  <si>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</si>
  <si>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</si>
  <si>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</si>
  <si>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</si>
  <si>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</si>
  <si>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</si>
  <si>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</si>
  <si>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</si>
  <si>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</si>
  <si>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</si>
  <si>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</si>
  <si>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</si>
  <si>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</si>
  <si>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</si>
  <si>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</si>
  <si>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</si>
  <si>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</si>
  <si>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</si>
  <si>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</si>
  <si>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</si>
  <si>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</si>
  <si>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</si>
  <si>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</si>
  <si>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</si>
  <si>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</si>
  <si>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</si>
  <si>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</si>
  <si>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</si>
  <si>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</si>
  <si>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</si>
  <si>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</si>
  <si>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</si>
  <si>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</si>
  <si>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</si>
  <si>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</si>
  <si>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</si>
  <si>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</si>
  <si>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</si>
  <si>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</si>
  <si>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</si>
  <si>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</si>
  <si>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</si>
  <si>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</si>
  <si>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</si>
  <si>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</si>
  <si>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</si>
  <si>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</si>
  <si>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</si>
  <si>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</si>
  <si>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</si>
  <si>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</si>
  <si>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</si>
  <si>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</si>
  <si>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</si>
  <si>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</si>
  <si>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</si>
  <si>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</si>
  <si>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</si>
  <si>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</si>
  <si>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</si>
  <si>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</si>
  <si>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</si>
  <si>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</si>
  <si>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</si>
  <si>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</si>
  <si>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</si>
  <si>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</si>
  <si>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</si>
  <si>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</si>
  <si>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</si>
  <si>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</si>
  <si>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</si>
  <si>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</si>
  <si>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</si>
  <si>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</si>
  <si>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</si>
  <si>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</si>
  <si>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</si>
  <si>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</si>
  <si>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</si>
  <si>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</si>
  <si>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</si>
  <si>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</si>
  <si>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</si>
  <si>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</si>
  <si>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</si>
  <si>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</si>
  <si>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</si>
  <si>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</si>
  <si>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</si>
  <si>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</si>
  <si>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</si>
  <si>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</si>
  <si>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</si>
  <si>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</si>
  <si>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</si>
  <si>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</si>
  <si>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</si>
  <si>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</si>
  <si>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</si>
  <si>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</si>
  <si>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</si>
  <si>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</si>
  <si>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</si>
  <si>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</si>
  <si>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</si>
  <si>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</si>
  <si>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</si>
  <si>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</si>
  <si>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</si>
  <si>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</si>
  <si>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</si>
  <si>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</si>
  <si>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</si>
  <si>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</si>
  <si>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</si>
  <si>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</si>
  <si>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</si>
  <si>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</si>
  <si>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</si>
  <si>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</si>
  <si>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</si>
  <si>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</si>
  <si>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</si>
  <si>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</si>
  <si>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</si>
  <si>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</si>
  <si>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</si>
  <si>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</si>
  <si>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</si>
  <si>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</si>
  <si>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</si>
  <si>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</si>
  <si>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</si>
  <si>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</si>
  <si>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</si>
  <si>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</si>
  <si>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</si>
  <si>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</si>
  <si>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</si>
  <si>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</si>
  <si>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</si>
  <si>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</si>
  <si>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</si>
  <si>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</si>
  <si>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</si>
  <si>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</si>
  <si>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</si>
  <si>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</si>
  <si>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</si>
  <si>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</si>
  <si>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</si>
  <si>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</si>
  <si>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</si>
  <si>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</si>
  <si>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</si>
  <si>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</si>
  <si>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</si>
  <si>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</si>
  <si>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</si>
  <si>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</si>
  <si>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</si>
  <si>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</si>
  <si>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</si>
  <si>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</si>
  <si>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</si>
  <si>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</si>
  <si>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</si>
  <si>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</si>
  <si>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</si>
  <si>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</si>
  <si>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</si>
  <si>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</si>
  <si>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</si>
  <si>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</si>
  <si>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</si>
  <si>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</si>
  <si>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</si>
  <si>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</si>
  <si>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</si>
  <si>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</si>
  <si>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</si>
  <si>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</si>
  <si>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</si>
  <si>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</si>
  <si>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</si>
  <si>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</si>
  <si>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</si>
  <si>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</si>
  <si>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</si>
  <si>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</si>
  <si>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</si>
  <si>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</si>
  <si>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</si>
  <si>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</si>
  <si>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</si>
  <si>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</si>
  <si>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</si>
  <si>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</si>
  <si>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</si>
  <si>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</si>
  <si>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</si>
  <si>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</si>
  <si>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</si>
  <si>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</si>
  <si>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</si>
  <si>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</si>
  <si>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</si>
  <si>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</si>
  <si>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</si>
  <si>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</si>
  <si>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</si>
  <si>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</si>
  <si>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</si>
  <si>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</si>
  <si>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</si>
  <si>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</si>
  <si>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</si>
  <si>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</si>
  <si>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</si>
  <si>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</si>
  <si>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</si>
  <si>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</si>
  <si>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</si>
  <si>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</si>
  <si>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</si>
  <si>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</si>
  <si>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</si>
  <si>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</si>
  <si>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</si>
  <si>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</si>
  <si>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</si>
  <si>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</si>
  <si>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</si>
  <si>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</si>
  <si>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</si>
  <si>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</si>
  <si>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</si>
  <si>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</si>
  <si>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</si>
  <si>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</si>
  <si>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</si>
  <si>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</si>
  <si>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</si>
  <si>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</si>
  <si>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</si>
  <si>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</si>
  <si>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</si>
  <si>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</si>
  <si>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</si>
  <si>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</si>
  <si>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</si>
  <si>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</si>
  <si>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</si>
  <si>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</si>
  <si>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</si>
  <si>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</si>
  <si>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</si>
  <si>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</si>
  <si>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</si>
  <si>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</si>
  <si>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</si>
  <si>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</si>
  <si>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</si>
  <si>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</si>
  <si>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</si>
  <si>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</si>
  <si>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</si>
  <si>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</si>
  <si>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</si>
  <si>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</si>
  <si>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</si>
  <si>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</si>
  <si>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</si>
  <si>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</si>
  <si>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</si>
  <si>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</si>
  <si>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</si>
  <si>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</si>
  <si>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</si>
  <si>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</si>
  <si>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</si>
  <si>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</si>
  <si>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</si>
  <si>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</si>
  <si>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</si>
  <si>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</si>
  <si>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</si>
  <si>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</si>
  <si>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</si>
  <si>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</si>
  <si>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</si>
  <si>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</si>
  <si>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</si>
  <si>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</si>
  <si>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</si>
  <si>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</si>
  <si>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</si>
  <si>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</si>
  <si>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</si>
  <si>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</si>
  <si>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</si>
  <si>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</si>
  <si>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</si>
  <si>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</si>
  <si>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</si>
  <si>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</si>
  <si>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</si>
  <si>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</si>
  <si>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</si>
  <si>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</si>
  <si>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</si>
  <si>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</si>
  <si>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</si>
  <si>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</si>
  <si>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</si>
  <si>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</si>
  <si>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</si>
  <si>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</si>
  <si>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</si>
  <si>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</si>
  <si>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</si>
  <si>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</si>
  <si>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</si>
  <si>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</si>
  <si>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</si>
  <si>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</si>
  <si>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</si>
  <si>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</si>
  <si>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</si>
  <si>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</si>
  <si>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</si>
  <si>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</si>
  <si>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</si>
  <si>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</si>
  <si>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</si>
  <si>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</si>
  <si>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</si>
  <si>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</si>
  <si>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</si>
  <si>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</si>
  <si>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</si>
  <si>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</si>
  <si>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</si>
  <si>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</si>
  <si>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</si>
  <si>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</si>
  <si>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</si>
  <si>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</si>
  <si>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</si>
  <si>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</si>
  <si>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</si>
  <si>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</si>
  <si>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</si>
  <si>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</si>
  <si>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</si>
  <si>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</si>
  <si>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</si>
  <si>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</si>
  <si>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</si>
  <si>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</si>
  <si>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</si>
  <si>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</si>
  <si>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</si>
  <si>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</si>
  <si>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</si>
  <si>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</si>
  <si>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</si>
  <si>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</si>
  <si>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</si>
  <si>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</si>
  <si>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</si>
  <si>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</si>
  <si>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</si>
  <si>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</si>
  <si>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</si>
  <si>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</si>
  <si>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</si>
  <si>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</si>
  <si>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</si>
  <si>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</si>
  <si>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</si>
  <si>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</si>
  <si>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</si>
  <si>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</si>
  <si>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</si>
  <si>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</si>
  <si>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</si>
  <si>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</si>
  <si>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</si>
  <si>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</si>
  <si>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</si>
  <si>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</si>
  <si>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</si>
  <si>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</si>
  <si>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</si>
  <si>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</si>
  <si>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</si>
  <si>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</si>
  <si>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</si>
  <si>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</si>
  <si>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</si>
  <si>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</si>
  <si>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</si>
  <si>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</si>
  <si>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</si>
  <si>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</si>
  <si>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</si>
  <si>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</si>
  <si>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</si>
  <si>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</si>
  <si>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</si>
  <si>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</si>
  <si>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</si>
  <si>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</si>
  <si>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</si>
  <si>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</si>
  <si>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</si>
  <si>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</si>
  <si>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</si>
  <si>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</si>
  <si>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</si>
  <si>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</si>
  <si>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</si>
  <si>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</si>
  <si>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</si>
  <si>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</si>
  <si>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</si>
  <si>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</si>
  <si>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</si>
  <si>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</si>
  <si>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</si>
  <si>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</si>
  <si>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</si>
  <si>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</si>
  <si>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</si>
  <si>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</si>
  <si>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</si>
  <si>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</si>
  <si>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</si>
  <si>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</si>
  <si>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</si>
  <si>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</si>
  <si>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</si>
  <si>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</si>
  <si>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</si>
  <si>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</si>
  <si>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</si>
  <si>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</si>
  <si>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</si>
  <si>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</si>
  <si>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</si>
  <si>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</si>
  <si>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</si>
  <si>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</si>
  <si>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</si>
  <si>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</si>
  <si>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</si>
  <si>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</si>
  <si>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</si>
  <si>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</si>
  <si>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</si>
  <si>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</si>
  <si>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</si>
  <si>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</si>
  <si>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</si>
  <si>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</si>
  <si>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</si>
  <si>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</si>
  <si>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</si>
  <si>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</si>
  <si>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</si>
  <si>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</si>
  <si>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</si>
  <si>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</si>
  <si>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</si>
  <si>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</si>
  <si>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</si>
  <si>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</si>
  <si>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</si>
  <si>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</si>
  <si>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</si>
  <si>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</si>
  <si>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</si>
  <si>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</si>
  <si>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</si>
  <si>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</si>
  <si>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</si>
  <si>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</si>
  <si>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</si>
  <si>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</si>
  <si>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</si>
  <si>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</si>
  <si>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</si>
  <si>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</si>
  <si>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</si>
  <si>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</si>
  <si>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</si>
  <si>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</si>
  <si>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</si>
  <si>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</si>
  <si>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</si>
  <si>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</si>
  <si>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</si>
  <si>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</si>
  <si>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</si>
  <si>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</si>
  <si>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</si>
  <si>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</si>
  <si>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</si>
  <si>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</si>
  <si>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</si>
  <si>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</si>
  <si>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</si>
  <si>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</si>
  <si>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</si>
  <si>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</si>
  <si>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</si>
  <si>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</si>
  <si>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</si>
  <si>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</si>
  <si>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</si>
  <si>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</si>
  <si>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</si>
  <si>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</si>
  <si>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</si>
  <si>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</si>
  <si>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</si>
  <si>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</si>
  <si>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</si>
  <si>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</si>
  <si>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</si>
  <si>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</si>
  <si>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</si>
  <si>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</si>
  <si>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</si>
  <si>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</si>
  <si>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</si>
  <si>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</si>
  <si>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</si>
  <si>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</si>
  <si>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</si>
  <si>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</si>
  <si>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</si>
  <si>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</si>
  <si>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</si>
  <si>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</si>
  <si>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</si>
  <si>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</si>
  <si>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</si>
  <si>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</si>
  <si>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</si>
  <si>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</si>
  <si>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</si>
  <si>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</si>
  <si>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</si>
  <si>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</si>
  <si>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</si>
  <si>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</si>
  <si>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</si>
  <si>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</si>
  <si>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</si>
  <si>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</si>
  <si>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</si>
  <si>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</si>
  <si>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</si>
  <si>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</si>
  <si>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</si>
  <si>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</si>
  <si>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</si>
  <si>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</si>
  <si>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</si>
  <si>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</si>
  <si>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</si>
  <si>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</si>
  <si>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</si>
  <si>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</si>
  <si>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</si>
  <si>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</si>
  <si>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</si>
  <si>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</si>
  <si>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</si>
  <si>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</si>
  <si>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</si>
  <si>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</si>
  <si>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</si>
  <si>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</si>
  <si>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</si>
  <si>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</si>
  <si>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</si>
  <si>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</si>
  <si>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</si>
  <si>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</si>
  <si>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</si>
  <si>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</si>
  <si>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</si>
  <si>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</si>
  <si>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</si>
  <si>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</si>
  <si>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</si>
  <si>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</si>
  <si>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</si>
  <si>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</si>
  <si>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</si>
  <si>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</si>
  <si>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</si>
  <si>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</si>
  <si>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</si>
  <si>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</si>
  <si>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</si>
  <si>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</si>
  <si>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</si>
  <si>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</si>
  <si>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</si>
  <si>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</si>
  <si>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</si>
  <si>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</si>
  <si>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</si>
  <si>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</si>
  <si>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</si>
  <si>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</si>
  <si>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</si>
  <si>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</si>
  <si>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</si>
  <si>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</si>
  <si>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</si>
  <si>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</si>
  <si>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</si>
  <si>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</si>
  <si>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</si>
  <si>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</si>
  <si>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</si>
  <si>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</si>
  <si>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</si>
  <si>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</si>
  <si>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</si>
  <si>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</si>
  <si>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</si>
  <si>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</si>
  <si>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</si>
  <si>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</si>
  <si>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</si>
  <si>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</si>
  <si>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</si>
  <si>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</si>
  <si>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</si>
  <si>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</si>
  <si>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</si>
  <si>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</si>
  <si>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</si>
  <si>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</si>
  <si>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</si>
  <si>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</si>
  <si>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</si>
  <si>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</si>
  <si>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</si>
  <si>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</si>
  <si>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</si>
  <si>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</si>
  <si>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</si>
  <si>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</si>
  <si>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</si>
  <si>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</si>
  <si>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</si>
  <si>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</si>
  <si>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</si>
  <si>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</si>
  <si>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</si>
  <si>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</si>
  <si>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</si>
  <si>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</si>
  <si>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</si>
  <si>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</si>
  <si>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</si>
  <si>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</si>
  <si>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</si>
  <si>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</si>
  <si>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</si>
  <si>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</si>
  <si>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</si>
  <si>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</si>
  <si>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</si>
  <si>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</si>
  <si>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</si>
  <si>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</si>
  <si>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</si>
  <si>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</si>
  <si>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</si>
  <si>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</si>
  <si>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</si>
  <si>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</si>
  <si>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</si>
  <si>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</si>
  <si>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</si>
  <si>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</si>
  <si>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</si>
  <si>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</si>
  <si>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</si>
  <si>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</si>
  <si>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</si>
  <si>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</si>
  <si>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</si>
  <si>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</si>
  <si>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</si>
  <si>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</si>
  <si>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</si>
  <si>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</si>
  <si>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</si>
  <si>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</si>
  <si>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</si>
  <si>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</si>
  <si>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</si>
  <si>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</si>
  <si>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</si>
  <si>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</si>
  <si>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</si>
  <si>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</si>
  <si>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</si>
  <si>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</si>
  <si>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</si>
  <si>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</si>
  <si>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</si>
  <si>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</si>
  <si>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</si>
  <si>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</si>
  <si>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</si>
  <si>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</si>
  <si>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</si>
  <si>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</si>
  <si>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</si>
  <si>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</si>
  <si>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</si>
  <si>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</si>
  <si>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</si>
  <si>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</si>
  <si>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</si>
  <si>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</si>
  <si>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</si>
  <si>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</si>
  <si>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</si>
  <si>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</si>
  <si>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</si>
  <si>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</si>
  <si>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</si>
  <si>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</si>
  <si>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</si>
  <si>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</si>
  <si>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</si>
  <si>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</si>
  <si>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</si>
  <si>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</si>
  <si>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</si>
  <si>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</si>
  <si>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</si>
  <si>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</si>
  <si>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</si>
  <si>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</si>
  <si>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</si>
  <si>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</si>
  <si>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</si>
  <si>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</si>
  <si>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</si>
  <si>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</si>
  <si>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</si>
  <si>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</si>
  <si>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</si>
  <si>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</si>
  <si>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</si>
  <si>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</si>
  <si>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</si>
  <si>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</si>
  <si>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</si>
  <si>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</si>
  <si>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</si>
  <si>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</si>
  <si>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</si>
  <si>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</si>
  <si>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</si>
  <si>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</si>
  <si>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</si>
  <si>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</si>
  <si>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</si>
  <si>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</si>
  <si>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</si>
  <si>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</si>
  <si>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</si>
  <si>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</si>
  <si>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</si>
  <si>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</si>
  <si>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</si>
  <si>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</si>
  <si>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</si>
  <si>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</si>
  <si>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</si>
  <si>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</si>
  <si>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</si>
  <si>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</si>
  <si>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</si>
  <si>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</si>
  <si>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</si>
  <si>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</si>
  <si>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</si>
  <si>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</si>
  <si>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</si>
  <si>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</si>
  <si>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</si>
  <si>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</si>
  <si>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</si>
  <si>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</si>
  <si>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</si>
  <si>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</si>
  <si>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</si>
  <si>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</si>
  <si>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</si>
  <si>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</si>
  <si>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</si>
  <si>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</si>
  <si>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</si>
  <si>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</si>
  <si>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</si>
  <si>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</si>
  <si>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</si>
  <si>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</si>
  <si>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</si>
  <si>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</si>
  <si>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</si>
  <si>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</si>
  <si>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</si>
  <si>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</si>
  <si>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</si>
  <si>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</si>
  <si>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</si>
  <si>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</si>
  <si>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</si>
  <si>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</si>
  <si>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</si>
  <si>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</si>
  <si>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</si>
  <si>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</si>
  <si>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</si>
  <si>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</si>
  <si>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</si>
  <si>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</si>
  <si>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</si>
  <si>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</si>
  <si>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</si>
  <si>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</si>
  <si>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</si>
  <si>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</si>
  <si>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</si>
  <si>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</si>
  <si>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</si>
  <si>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</si>
  <si>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</si>
  <si>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</si>
  <si>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</si>
  <si>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</si>
  <si>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</si>
  <si>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</si>
  <si>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</si>
  <si>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</si>
  <si>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</si>
  <si>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</si>
  <si>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</si>
  <si>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</si>
  <si>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</si>
  <si>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</si>
  <si>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</si>
  <si>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</si>
  <si>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</si>
  <si>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</si>
  <si>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</si>
  <si>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</si>
  <si>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</si>
  <si>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</si>
  <si>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</si>
  <si>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</si>
  <si>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</si>
  <si>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</si>
  <si>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</si>
  <si>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</si>
  <si>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</si>
  <si>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</si>
  <si>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</si>
  <si>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</si>
  <si>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</si>
  <si>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</si>
  <si>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</si>
  <si>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</si>
  <si>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</si>
  <si>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</si>
  <si>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</si>
  <si>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</si>
  <si>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</si>
  <si>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</si>
  <si>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</si>
  <si>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</si>
  <si>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</si>
  <si>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</si>
  <si>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</si>
  <si>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</si>
  <si>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</si>
  <si>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</si>
  <si>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</si>
  <si>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</si>
  <si>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</si>
  <si>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</si>
  <si>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</si>
  <si>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</si>
  <si>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</si>
  <si>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</si>
  <si>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</si>
  <si>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</si>
  <si>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</si>
  <si>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</si>
  <si>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</si>
  <si>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</si>
  <si>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</si>
  <si>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</si>
  <si>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</si>
  <si>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</si>
  <si>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</si>
  <si>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</si>
  <si>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</si>
  <si>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</si>
  <si>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</si>
  <si>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</si>
  <si>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</si>
  <si>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</si>
  <si>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</si>
  <si>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</si>
  <si>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</si>
  <si>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</si>
  <si>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</si>
  <si>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</si>
  <si>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</si>
  <si>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</si>
  <si>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</si>
  <si>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</si>
  <si>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</si>
  <si>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</si>
  <si>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</si>
  <si>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</si>
  <si>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</si>
  <si>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</si>
  <si>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</si>
  <si>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</si>
  <si>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</si>
  <si>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</si>
  <si>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</si>
  <si>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</si>
  <si>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</si>
  <si>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</si>
  <si>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</si>
  <si>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</si>
  <si>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</si>
  <si>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</si>
  <si>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</si>
  <si>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</si>
  <si>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</si>
  <si>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</si>
  <si>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</si>
  <si>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</si>
  <si>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</si>
  <si>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</si>
  <si>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</si>
  <si>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</si>
  <si>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</si>
  <si>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</si>
  <si>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</si>
  <si>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</si>
  <si>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</si>
  <si>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</si>
  <si>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</si>
  <si>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</si>
  <si>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</si>
  <si>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</si>
  <si>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</si>
  <si>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</si>
  <si>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</si>
  <si>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</si>
  <si>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</si>
  <si>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</si>
  <si>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</si>
  <si>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</si>
  <si>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</si>
  <si>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</si>
  <si>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</si>
  <si>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</si>
  <si>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</si>
  <si>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</si>
  <si>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</si>
  <si>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</si>
  <si>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</si>
  <si>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</si>
  <si>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</si>
  <si>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</si>
  <si>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</si>
  <si>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</si>
  <si>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</si>
  <si>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</si>
  <si>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</si>
  <si>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</si>
  <si>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</si>
  <si>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</si>
  <si>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</si>
  <si>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</si>
  <si>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</si>
  <si>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</si>
  <si>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</si>
  <si>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</si>
  <si>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</si>
  <si>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</si>
  <si>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</si>
  <si>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</si>
  <si>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</si>
  <si>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</si>
  <si>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</si>
  <si>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</si>
  <si>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</si>
  <si>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</si>
  <si>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</si>
  <si>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</si>
  <si>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</si>
  <si>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</si>
  <si>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</si>
  <si>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</si>
  <si>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</si>
  <si>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</si>
  <si>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</si>
  <si>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</si>
  <si>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</si>
  <si>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</si>
  <si>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</si>
  <si>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</si>
  <si>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</si>
  <si>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</si>
  <si>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</si>
  <si>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</si>
  <si>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</si>
  <si>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</si>
  <si>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</si>
  <si>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</si>
  <si>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</si>
  <si>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</si>
  <si>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</si>
  <si>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</si>
  <si>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</si>
  <si>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</si>
  <si>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</si>
  <si>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</si>
  <si>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</si>
  <si>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</si>
  <si>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</si>
  <si>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</si>
  <si>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</si>
  <si>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</si>
  <si>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</si>
  <si>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</si>
  <si>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</si>
  <si>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</si>
  <si>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</si>
  <si>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</si>
  <si>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</si>
  <si>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</si>
  <si>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</si>
  <si>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</si>
  <si>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</si>
  <si>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</si>
  <si>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</si>
  <si>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</si>
  <si>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</si>
  <si>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</si>
  <si>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</si>
  <si>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</si>
  <si>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</si>
  <si>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</si>
  <si>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</si>
  <si>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</si>
  <si>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</si>
  <si>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</si>
  <si>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</si>
  <si>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</si>
  <si>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</si>
  <si>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</si>
  <si>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</si>
  <si>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</si>
  <si>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</si>
  <si>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</si>
  <si>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</si>
  <si>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</si>
  <si>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</si>
  <si>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</si>
  <si>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</si>
  <si>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</si>
  <si>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</si>
  <si>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</si>
  <si>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</si>
  <si>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</si>
  <si>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</si>
  <si>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</si>
  <si>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</si>
  <si>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</si>
  <si>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</si>
  <si>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</si>
  <si>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</si>
  <si>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</si>
  <si>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</si>
  <si>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</si>
  <si>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</si>
  <si>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</si>
  <si>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</si>
  <si>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</si>
  <si>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</si>
  <si>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</si>
  <si>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</si>
  <si>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</si>
  <si>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</si>
  <si>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</si>
  <si>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</si>
  <si>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</si>
  <si>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</si>
  <si>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</si>
  <si>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</si>
  <si>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</si>
  <si>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</si>
  <si>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</si>
  <si>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</si>
  <si>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</si>
  <si>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</si>
  <si>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</si>
  <si>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</si>
  <si>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</si>
  <si>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</si>
  <si>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</si>
  <si>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</si>
  <si>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</si>
  <si>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</si>
  <si>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</si>
  <si>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</si>
  <si>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</si>
  <si>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</si>
  <si>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</si>
  <si>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</si>
  <si>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</si>
  <si>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</si>
  <si>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</si>
  <si>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</si>
  <si>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</si>
  <si>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</si>
  <si>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</si>
  <si>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</si>
  <si>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</si>
  <si>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</si>
  <si>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</si>
  <si>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</si>
  <si>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</si>
  <si>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</si>
  <si>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</si>
  <si>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</si>
  <si>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</si>
  <si>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</si>
  <si>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</si>
  <si>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</si>
  <si>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</si>
  <si>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</si>
  <si>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</si>
  <si>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</si>
  <si>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</si>
  <si>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</si>
  <si>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</si>
  <si>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</si>
  <si>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</si>
  <si>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</si>
  <si>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</si>
  <si>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</si>
  <si>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</si>
  <si>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</si>
  <si>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</si>
  <si>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</si>
  <si>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</si>
  <si>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</si>
  <si>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</si>
  <si>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</si>
  <si>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</si>
  <si>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</si>
  <si>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</si>
  <si>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</si>
  <si>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</si>
  <si>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</si>
  <si>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</si>
  <si>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</si>
  <si>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</si>
  <si>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</si>
  <si>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</si>
  <si>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</si>
  <si>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</si>
  <si>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</si>
  <si>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</si>
  <si>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</si>
  <si>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</si>
  <si>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</si>
  <si>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</si>
  <si>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</si>
  <si>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</si>
  <si>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</si>
  <si>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</si>
  <si>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</si>
  <si>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</si>
  <si>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</si>
  <si>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</si>
  <si>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</si>
  <si>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</si>
  <si>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</si>
  <si>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</si>
  <si>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</si>
  <si>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</si>
  <si>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</si>
  <si>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</si>
  <si>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</si>
  <si>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</si>
  <si>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</si>
  <si>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</si>
  <si>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</si>
  <si>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</si>
  <si>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</si>
  <si>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</si>
  <si>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</si>
  <si>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</si>
  <si>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</si>
  <si>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</si>
  <si>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</si>
  <si>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</si>
  <si>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</si>
  <si>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</si>
  <si>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</si>
  <si>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</si>
  <si>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</si>
  <si>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</si>
  <si>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</si>
  <si>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</si>
  <si>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</si>
  <si>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</si>
  <si>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</si>
  <si>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</si>
  <si>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</si>
  <si>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</si>
  <si>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</si>
  <si>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</si>
  <si>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</si>
  <si>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</si>
  <si>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</si>
  <si>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</si>
  <si>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</si>
  <si>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</si>
  <si>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</si>
  <si>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</si>
  <si>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</si>
  <si>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</si>
  <si>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</si>
  <si>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</si>
  <si>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</si>
  <si>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</si>
  <si>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</si>
  <si>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</si>
  <si>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</si>
  <si>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</si>
  <si>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</si>
  <si>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</si>
  <si>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</si>
  <si>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</si>
  <si>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</si>
  <si>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</si>
  <si>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</si>
  <si>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</si>
  <si>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</si>
  <si>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</si>
  <si>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</si>
  <si>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</si>
  <si>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</si>
  <si>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</si>
  <si>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</si>
  <si>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</si>
  <si>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</si>
  <si>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</si>
  <si>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</si>
  <si>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</si>
  <si>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</si>
  <si>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</si>
  <si>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</si>
  <si>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</si>
  <si>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</si>
  <si>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</si>
  <si>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</si>
  <si>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</si>
  <si>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</si>
  <si>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</si>
  <si>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</si>
  <si>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</si>
  <si>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</si>
  <si>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</si>
  <si>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</si>
  <si>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</si>
  <si>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</si>
  <si>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</si>
  <si>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</si>
  <si>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</si>
  <si>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</si>
  <si>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</si>
  <si>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</si>
  <si>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</si>
  <si>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</si>
  <si>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</si>
  <si>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</si>
  <si>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</si>
  <si>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</si>
  <si>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</si>
  <si>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</si>
  <si>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</si>
  <si>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</si>
  <si>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</si>
  <si>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</si>
  <si>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</si>
  <si>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</si>
  <si>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</si>
  <si>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</si>
  <si>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</si>
  <si>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</si>
  <si>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</si>
  <si>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</si>
  <si>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</si>
  <si>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</si>
  <si>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</si>
  <si>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</si>
  <si>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</si>
  <si>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</si>
  <si>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</si>
  <si>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</si>
  <si>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</si>
  <si>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</si>
  <si>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</si>
  <si>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</si>
  <si>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</si>
  <si>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</si>
  <si>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</si>
  <si>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</si>
  <si>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</si>
  <si>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</si>
  <si>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</si>
  <si>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</si>
  <si>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</si>
  <si>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</si>
  <si>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</si>
  <si>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</si>
  <si>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</si>
  <si>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</si>
  <si>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</si>
  <si>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</si>
  <si>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</si>
  <si>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</si>
  <si>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</si>
  <si>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</si>
  <si>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</si>
  <si>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</si>
  <si>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</si>
  <si>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</si>
  <si>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</si>
  <si>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</si>
  <si>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</si>
  <si>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</si>
  <si>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</si>
  <si>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</si>
  <si>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</si>
  <si>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</si>
  <si>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</si>
  <si>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</si>
  <si>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</si>
  <si>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</si>
  <si>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</si>
  <si>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</si>
  <si>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</si>
  <si>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</si>
  <si>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</si>
  <si>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</si>
  <si>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</si>
  <si>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</si>
  <si>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</si>
  <si>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</si>
  <si>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</si>
  <si>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</si>
  <si>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</si>
  <si>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</si>
  <si>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</si>
  <si>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</si>
  <si>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</si>
  <si>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</si>
  <si>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</si>
  <si>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</si>
  <si>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</si>
  <si>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</si>
  <si>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</si>
  <si>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</si>
  <si>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</si>
  <si>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</si>
  <si>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</si>
  <si>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</si>
  <si>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</si>
  <si>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</si>
  <si>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</si>
  <si>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</si>
  <si>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</si>
  <si>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</si>
  <si>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</si>
  <si>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</si>
  <si>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</si>
  <si>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</si>
  <si>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</si>
  <si>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</si>
  <si>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</si>
  <si>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</si>
  <si>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</si>
  <si>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</si>
  <si>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</si>
  <si>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</si>
  <si>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</si>
  <si>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</si>
  <si>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</si>
  <si>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</si>
  <si>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</si>
  <si>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</si>
  <si>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</si>
  <si>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</si>
  <si>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</si>
  <si>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</si>
  <si>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</si>
  <si>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</si>
  <si>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</si>
  <si>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</si>
  <si>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</si>
  <si>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</si>
  <si>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</si>
  <si>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</si>
  <si>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</si>
  <si>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</si>
  <si>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</si>
  <si>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</si>
  <si>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</si>
  <si>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</si>
  <si>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</si>
  <si>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</si>
  <si>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</si>
  <si>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</si>
  <si>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</si>
  <si>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</si>
  <si>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</si>
  <si>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</si>
  <si>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</si>
  <si>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</si>
  <si>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</si>
  <si>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</si>
  <si>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</si>
  <si>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</si>
  <si>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</si>
  <si>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</si>
  <si>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</si>
  <si>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</si>
  <si>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</si>
  <si>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</si>
  <si>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</si>
  <si>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</si>
  <si>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</si>
  <si>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</si>
  <si>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</si>
  <si>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</si>
  <si>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</si>
  <si>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</si>
  <si>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</si>
  <si>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</si>
  <si>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</si>
  <si>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</si>
  <si>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</si>
  <si>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</si>
  <si>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</si>
  <si>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</si>
  <si>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</si>
  <si>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</si>
  <si>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</si>
  <si>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</si>
  <si>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</si>
  <si>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</si>
  <si>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</si>
  <si>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</si>
  <si>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</si>
  <si>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</si>
  <si>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</si>
  <si>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</si>
  <si>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</si>
  <si>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</si>
  <si>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</si>
  <si>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</si>
  <si>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</si>
  <si>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</si>
  <si>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</si>
  <si>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</si>
  <si>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</si>
  <si>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</si>
  <si>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</si>
  <si>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</si>
  <si>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</si>
  <si>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</si>
  <si>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</si>
  <si>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</si>
  <si>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</si>
  <si>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</si>
  <si>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</si>
  <si>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</si>
  <si>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</si>
  <si>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</si>
  <si>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</si>
  <si>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</si>
  <si>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</si>
  <si>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</si>
  <si>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</si>
  <si>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</si>
  <si>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</si>
  <si>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</si>
  <si>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</si>
  <si>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</si>
  <si>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</si>
  <si>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</si>
  <si>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</si>
  <si>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</si>
  <si>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</si>
  <si>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</si>
  <si>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</si>
  <si>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</si>
  <si>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</si>
  <si>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</si>
  <si>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</si>
  <si>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</si>
  <si>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</si>
  <si>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</si>
  <si>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</si>
  <si>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</si>
  <si>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</si>
  <si>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</si>
  <si>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</si>
  <si>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</si>
  <si>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</si>
  <si>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</si>
  <si>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</si>
  <si>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</si>
  <si>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</si>
  <si>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</si>
  <si>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</si>
  <si>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</si>
  <si>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</si>
  <si>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</si>
  <si>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</si>
  <si>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</si>
  <si>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</si>
  <si>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</si>
  <si>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</si>
  <si>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</si>
  <si>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</si>
  <si>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</si>
  <si>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</si>
  <si>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</si>
  <si>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</si>
  <si>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</si>
  <si>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</si>
  <si>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</si>
  <si>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</si>
  <si>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</si>
  <si>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</si>
  <si>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</si>
  <si>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</si>
  <si>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</si>
  <si>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</si>
  <si>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</si>
  <si>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</si>
  <si>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</si>
  <si>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</si>
  <si>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</si>
  <si>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</si>
  <si>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</si>
  <si>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</si>
  <si>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</si>
  <si>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</si>
  <si>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</si>
  <si>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</si>
  <si>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</si>
  <si>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</si>
  <si>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</si>
  <si>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</si>
  <si>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</si>
  <si>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</si>
  <si>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</si>
  <si>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</si>
  <si>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</si>
  <si>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</si>
  <si>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</si>
  <si>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</si>
  <si>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</si>
  <si>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</si>
  <si>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</si>
  <si>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</si>
  <si>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</si>
  <si>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</si>
  <si>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</si>
  <si>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</si>
  <si>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</si>
  <si>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</si>
  <si>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</si>
  <si>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</si>
  <si>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</si>
  <si>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</si>
  <si>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</si>
  <si>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</si>
  <si>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</si>
  <si>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</si>
  <si>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</si>
  <si>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</si>
  <si>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</si>
  <si>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</si>
  <si>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</si>
  <si>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</si>
  <si>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</si>
  <si>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</si>
  <si>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</si>
  <si>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</si>
  <si>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</si>
  <si>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</si>
  <si>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</si>
  <si>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</si>
  <si>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</si>
  <si>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</si>
  <si>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</si>
  <si>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</si>
  <si>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</si>
  <si>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</si>
  <si>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</si>
  <si>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</si>
  <si>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</si>
  <si>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</si>
  <si>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</si>
  <si>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</si>
  <si>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</si>
  <si>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</si>
  <si>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</si>
  <si>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</si>
  <si>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</si>
  <si>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</si>
  <si>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</si>
  <si>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</si>
  <si>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</si>
  <si>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</si>
  <si>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</si>
  <si>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</si>
  <si>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</si>
  <si>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</si>
  <si>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</si>
  <si>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</si>
  <si>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</si>
  <si>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</si>
  <si>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</si>
  <si>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</si>
  <si>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</si>
  <si>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</si>
  <si>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</si>
  <si>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</si>
  <si>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</si>
  <si>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</si>
  <si>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</si>
  <si>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</si>
  <si>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</si>
  <si>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</si>
  <si>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</si>
  <si>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</si>
  <si>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</si>
  <si>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</si>
  <si>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</si>
  <si>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</si>
  <si>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</si>
  <si>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</si>
  <si>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</si>
  <si>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</si>
  <si>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</si>
  <si>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</si>
  <si>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</si>
  <si>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</si>
  <si>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</si>
  <si>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</si>
  <si>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</si>
  <si>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</si>
  <si>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</si>
  <si>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</si>
  <si>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</si>
  <si>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</si>
  <si>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</si>
  <si>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</si>
  <si>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</si>
  <si>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</si>
  <si>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</si>
  <si>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</si>
  <si>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</si>
  <si>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</si>
  <si>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</si>
  <si>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</si>
  <si>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</si>
  <si>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</si>
  <si>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</si>
  <si>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</si>
  <si>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</si>
  <si>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</si>
  <si>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</si>
  <si>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</si>
  <si>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</si>
  <si>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</si>
  <si>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</si>
  <si>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</si>
  <si>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</si>
  <si>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</si>
  <si>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</si>
  <si>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</si>
  <si>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</si>
  <si>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</si>
  <si>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</si>
  <si>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</si>
  <si>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</si>
  <si>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</si>
  <si>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</si>
  <si>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</si>
  <si>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</si>
  <si>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</si>
  <si>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</si>
  <si>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</si>
  <si>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</si>
  <si>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</si>
  <si>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</si>
  <si>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</si>
  <si>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</si>
  <si>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</si>
  <si>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</si>
  <si>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</si>
  <si>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</si>
  <si>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</si>
  <si>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</si>
  <si>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</si>
  <si>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</si>
  <si>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</si>
  <si>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</si>
  <si>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</si>
  <si>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</si>
  <si>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</si>
  <si>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</si>
  <si>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</si>
  <si>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</si>
  <si>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</si>
  <si>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</si>
  <si>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</si>
  <si>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</si>
  <si>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</si>
  <si>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</si>
  <si>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</si>
  <si>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</si>
  <si>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</si>
  <si>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</si>
  <si>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</si>
  <si>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</si>
  <si>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</si>
  <si>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</si>
  <si>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</si>
  <si>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</si>
  <si>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</si>
  <si>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</si>
  <si>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</si>
  <si>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</si>
  <si>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</si>
  <si>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</si>
  <si>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</si>
  <si>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</si>
  <si>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</si>
  <si>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</si>
  <si>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</si>
  <si>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</si>
  <si>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</si>
  <si>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</si>
  <si>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</si>
  <si>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</si>
  <si>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</si>
  <si>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</si>
  <si>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</si>
  <si>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</si>
  <si>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</si>
  <si>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</si>
  <si>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</si>
  <si>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</si>
  <si>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</si>
  <si>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</si>
  <si>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</si>
  <si>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</si>
  <si>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</si>
  <si>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</si>
  <si>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</si>
  <si>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</si>
  <si>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</si>
  <si>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</si>
  <si>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</si>
  <si>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</si>
  <si>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</si>
  <si>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</si>
  <si>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</si>
  <si>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</si>
  <si>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</si>
  <si>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</si>
  <si>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</si>
  <si>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</si>
  <si>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</si>
  <si>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</si>
  <si>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</si>
  <si>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</si>
  <si>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</si>
  <si>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</si>
  <si>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</si>
  <si>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</si>
  <si>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</si>
  <si>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</si>
  <si>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</si>
  <si>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</si>
  <si>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</si>
  <si>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</si>
  <si>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</si>
  <si>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</si>
  <si>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</si>
  <si>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</si>
  <si>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</si>
  <si>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</si>
  <si>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</si>
  <si>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</si>
  <si>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</si>
  <si>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</si>
  <si>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</si>
  <si>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</si>
  <si>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</si>
  <si>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</si>
  <si>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</si>
  <si>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</si>
  <si>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</si>
  <si>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</si>
  <si>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</si>
  <si>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</si>
  <si>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</si>
  <si>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</si>
  <si>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</si>
  <si>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</si>
  <si>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</si>
  <si>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</si>
  <si>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</si>
  <si>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</si>
  <si>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</si>
  <si>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</si>
  <si>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</si>
  <si>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</si>
  <si>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</si>
  <si>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</si>
  <si>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</si>
  <si>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</si>
  <si>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</si>
  <si>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</si>
  <si>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</si>
  <si>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</si>
  <si>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</si>
  <si>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</si>
  <si>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</si>
  <si>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</si>
  <si>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</si>
  <si>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</si>
  <si>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</si>
  <si>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</si>
  <si>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</si>
  <si>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</si>
  <si>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</si>
  <si>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</si>
  <si>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</si>
  <si>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</si>
  <si>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</si>
  <si>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</si>
  <si>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</si>
  <si>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</si>
  <si>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</si>
  <si>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</si>
  <si>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</si>
  <si>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</si>
  <si>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</si>
  <si>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</si>
  <si>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</si>
  <si>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</si>
  <si>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</si>
  <si>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</si>
  <si>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</si>
  <si>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</si>
  <si>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</si>
  <si>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</si>
  <si>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</si>
  <si>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</si>
  <si>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</si>
  <si>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</si>
  <si>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</si>
  <si>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</si>
  <si>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</si>
  <si>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</si>
  <si>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</si>
  <si>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</si>
  <si>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</si>
  <si>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</si>
  <si>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</si>
  <si>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</si>
  <si>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</si>
  <si>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</si>
  <si>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</si>
  <si>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</si>
  <si>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</si>
  <si>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</si>
  <si>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</si>
  <si>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</si>
  <si>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</si>
  <si>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</si>
  <si>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</si>
  <si>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</si>
  <si>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</si>
  <si>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</si>
  <si>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</si>
  <si>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</si>
  <si>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</si>
  <si>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</si>
  <si>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</si>
  <si>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</si>
  <si>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</si>
  <si>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</si>
  <si>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</si>
  <si>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</si>
  <si>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</si>
  <si>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</si>
  <si>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</si>
  <si>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</si>
  <si>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</si>
  <si>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</si>
  <si>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</si>
  <si>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</si>
  <si>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</si>
  <si>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</si>
  <si>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</si>
  <si>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</si>
  <si>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</si>
  <si>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</si>
  <si>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</si>
  <si>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</si>
  <si>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</si>
  <si>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</si>
  <si>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</si>
  <si>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</si>
  <si>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</si>
  <si>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</si>
  <si>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</si>
  <si>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</si>
  <si>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</si>
  <si>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</si>
  <si>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</si>
  <si>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</si>
  <si>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</si>
  <si>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</si>
  <si>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</si>
  <si>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</si>
  <si>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</si>
  <si>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</si>
  <si>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</si>
  <si>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</si>
  <si>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</si>
  <si>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</si>
  <si>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</si>
  <si>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</si>
  <si>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</si>
  <si>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</si>
  <si>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</si>
  <si>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</si>
  <si>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</si>
  <si>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</si>
  <si>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</si>
  <si>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</si>
  <si>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</si>
  <si>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</si>
  <si>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</si>
  <si>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</si>
  <si>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</si>
  <si>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</si>
  <si>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</si>
  <si>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</si>
  <si>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</si>
  <si>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</si>
  <si>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</si>
  <si>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</si>
  <si>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</si>
  <si>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</si>
  <si>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</si>
  <si>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</si>
  <si>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</si>
  <si>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</si>
  <si>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</si>
  <si>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</si>
  <si>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</si>
  <si>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</si>
  <si>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</si>
  <si>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</si>
  <si>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</si>
  <si>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</si>
  <si>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</si>
  <si>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</si>
  <si>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</si>
  <si>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</si>
  <si>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</si>
  <si>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</si>
  <si>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</si>
  <si>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</si>
  <si>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</si>
  <si>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</si>
  <si>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</si>
  <si>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</si>
  <si>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</si>
  <si>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</si>
  <si>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</si>
  <si>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</si>
  <si>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</si>
  <si>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</si>
  <si>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</si>
  <si>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</si>
  <si>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</si>
  <si>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</si>
  <si>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</si>
  <si>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</si>
  <si>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</si>
  <si>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</si>
  <si>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</si>
  <si>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</si>
  <si>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</si>
  <si>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</si>
  <si>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</si>
  <si>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</si>
  <si>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</si>
  <si>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</si>
  <si>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</si>
  <si>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</si>
  <si>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</si>
  <si>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</si>
  <si>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</si>
  <si>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</si>
  <si>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</si>
  <si>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</si>
  <si>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</si>
  <si>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</si>
  <si>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</si>
  <si>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</si>
  <si>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</si>
  <si>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</si>
  <si>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</si>
  <si>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</si>
  <si>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</si>
  <si>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</si>
  <si>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</si>
  <si>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</si>
  <si>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</si>
  <si>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</si>
  <si>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</si>
  <si>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</si>
  <si>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</si>
  <si>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</si>
  <si>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</si>
  <si>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</si>
  <si>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</si>
  <si>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</si>
  <si>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</si>
  <si>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</si>
  <si>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</si>
  <si>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</si>
  <si>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</si>
  <si>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</si>
  <si>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</si>
  <si>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</si>
  <si>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</si>
  <si>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</si>
  <si>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</si>
  <si>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</si>
  <si>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</si>
  <si>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</si>
  <si>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</si>
  <si>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</si>
  <si>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</si>
  <si>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</si>
  <si>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</si>
  <si>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</si>
  <si>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</si>
  <si>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</si>
  <si>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</si>
  <si>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</si>
  <si>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</si>
  <si>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</si>
  <si>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</si>
  <si>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</si>
  <si>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</si>
  <si>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</si>
  <si>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</si>
  <si>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</si>
  <si>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</si>
  <si>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</si>
  <si>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</si>
  <si>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</si>
  <si>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</si>
  <si>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</si>
  <si>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</si>
  <si>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</si>
  <si>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</si>
  <si>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</si>
  <si>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</si>
  <si>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</si>
  <si>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</si>
  <si>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</si>
  <si>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</si>
  <si>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</si>
  <si>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</si>
  <si>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</si>
  <si>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</si>
  <si>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</si>
  <si>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</si>
  <si>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</si>
  <si>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</si>
  <si>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</si>
  <si>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</si>
  <si>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</si>
  <si>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</si>
  <si>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</si>
  <si>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</si>
  <si>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</si>
  <si>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</si>
  <si>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</si>
  <si>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</si>
  <si>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</si>
  <si>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</si>
  <si>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</si>
  <si>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</si>
  <si>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</si>
  <si>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</si>
  <si>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</si>
  <si>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</si>
  <si>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</si>
  <si>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</si>
  <si>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</si>
  <si>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</si>
  <si>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</si>
  <si>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</si>
  <si>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</si>
  <si>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</si>
  <si>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</si>
  <si>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</si>
  <si>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</si>
  <si>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</si>
  <si>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</si>
  <si>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</si>
  <si>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</si>
  <si>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</si>
  <si>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</si>
  <si>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</si>
  <si>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</si>
  <si>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</si>
  <si>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</si>
  <si>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</si>
  <si>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</si>
  <si>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</si>
  <si>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</si>
  <si>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</si>
  <si>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</si>
  <si>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</si>
  <si>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</si>
  <si>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</si>
  <si>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</si>
  <si>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</si>
  <si>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</si>
  <si>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</si>
  <si>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</si>
  <si>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</si>
  <si>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</si>
  <si>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</si>
  <si>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</si>
  <si>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</si>
  <si>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</si>
  <si>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</si>
  <si>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</si>
  <si>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</si>
  <si>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</si>
  <si>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</si>
  <si>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</si>
  <si>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</si>
  <si>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</si>
  <si>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</si>
  <si>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</si>
  <si>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</si>
  <si>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</si>
  <si>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</si>
  <si>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</si>
  <si>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</si>
  <si>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</si>
  <si>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</si>
  <si>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</si>
  <si>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</si>
  <si>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</si>
  <si>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</si>
  <si>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</si>
  <si>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</si>
  <si>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</si>
  <si>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</si>
  <si>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</si>
  <si>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</si>
  <si>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</si>
  <si>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</si>
  <si>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</si>
  <si>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</si>
  <si>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</si>
  <si>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</si>
  <si>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</si>
  <si>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</si>
  <si>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</si>
  <si>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</si>
  <si>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</si>
  <si>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</si>
  <si>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</si>
  <si>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</si>
  <si>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</si>
  <si>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</si>
  <si>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</si>
  <si>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</si>
  <si>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</si>
  <si>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</si>
  <si>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</si>
  <si>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</si>
  <si>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</si>
  <si>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</si>
  <si>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</si>
  <si>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</si>
  <si>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</si>
  <si>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</si>
  <si>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</si>
  <si>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</si>
  <si>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</si>
  <si>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</si>
  <si>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</si>
  <si>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</si>
  <si>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</si>
  <si>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</si>
  <si>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</si>
  <si>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</si>
  <si>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</si>
  <si>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</si>
  <si>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</si>
  <si>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</si>
  <si>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</si>
  <si>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</si>
  <si>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</si>
  <si>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</si>
  <si>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</si>
  <si>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</si>
  <si>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</si>
  <si>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</si>
  <si>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</si>
  <si>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</si>
  <si>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</si>
  <si>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</si>
  <si>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</si>
  <si>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</si>
  <si>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</si>
  <si>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</si>
  <si>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</si>
  <si>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</si>
  <si>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</si>
  <si>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</si>
  <si>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</si>
  <si>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</si>
  <si>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</si>
  <si>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</si>
  <si>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</si>
  <si>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</si>
  <si>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</si>
  <si>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</si>
  <si>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</si>
  <si>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</si>
  <si>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</si>
  <si>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</si>
  <si>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</si>
  <si>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</si>
  <si>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</si>
  <si>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</si>
  <si>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</si>
  <si>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</si>
  <si>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</si>
  <si>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</si>
  <si>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</si>
  <si>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</si>
  <si>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</si>
  <si>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</si>
  <si>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</si>
  <si>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</si>
  <si>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</si>
  <si>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</si>
  <si>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</si>
  <si>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</si>
  <si>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</si>
  <si>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</si>
  <si>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</si>
  <si>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</si>
  <si>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</si>
  <si>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</si>
  <si>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</si>
  <si>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</si>
  <si>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</si>
  <si>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</si>
  <si>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</si>
  <si>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</si>
  <si>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</si>
  <si>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</si>
  <si>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</si>
  <si>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</si>
  <si>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</si>
  <si>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</si>
  <si>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</si>
  <si>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</si>
  <si>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</si>
  <si>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</si>
  <si>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</si>
  <si>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</si>
  <si>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</si>
  <si>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</si>
  <si>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</si>
  <si>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</si>
  <si>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</si>
  <si>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</si>
  <si>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</si>
  <si>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</si>
  <si>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</si>
  <si>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</si>
  <si>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</si>
  <si>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</si>
  <si>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</si>
  <si>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</si>
  <si>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</si>
  <si>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</si>
  <si>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</si>
  <si>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</si>
  <si>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</si>
  <si>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</si>
  <si>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</si>
  <si>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</si>
  <si>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</si>
  <si>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</si>
  <si>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</si>
  <si>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</si>
  <si>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</si>
  <si>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</si>
  <si>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</si>
  <si>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</si>
  <si>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</si>
  <si>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</si>
  <si>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</si>
  <si>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</si>
  <si>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</si>
  <si>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</si>
  <si>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</si>
  <si>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</si>
  <si>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</si>
  <si>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</si>
  <si>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</si>
  <si>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</si>
  <si>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</si>
  <si>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</si>
  <si>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</si>
  <si>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</si>
  <si>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</si>
  <si>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</si>
  <si>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</si>
  <si>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</si>
  <si>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</si>
  <si>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</si>
  <si>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</si>
  <si>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</si>
  <si>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</si>
  <si>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</si>
  <si>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</si>
  <si>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</si>
  <si>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</si>
  <si>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</si>
  <si>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</si>
  <si>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</si>
  <si>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</si>
  <si>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</si>
  <si>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</si>
  <si>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</si>
  <si>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</si>
  <si>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</si>
  <si>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</si>
  <si>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</si>
  <si>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</si>
  <si>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</si>
  <si>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</si>
  <si>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</si>
  <si>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</si>
  <si>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</si>
  <si>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</si>
  <si>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</si>
  <si>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</si>
  <si>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</si>
  <si>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</si>
  <si>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</si>
  <si>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</si>
  <si>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</si>
  <si>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</si>
  <si>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</si>
  <si>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</si>
  <si>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</si>
  <si>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</si>
  <si>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</si>
  <si>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</si>
  <si>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</si>
  <si>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</si>
  <si>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</si>
  <si>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</si>
  <si>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</si>
  <si>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</si>
  <si>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</si>
  <si>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</si>
  <si>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</si>
  <si>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</si>
  <si>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</si>
  <si>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</si>
  <si>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</si>
  <si>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</si>
  <si>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</si>
  <si>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</si>
  <si>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</si>
  <si>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</si>
  <si>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</si>
  <si>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</si>
  <si>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</si>
  <si>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</si>
  <si>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</si>
  <si>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</si>
  <si>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</si>
  <si>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</si>
  <si>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</si>
  <si>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</si>
  <si>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</si>
  <si>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</si>
  <si>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</si>
  <si>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</si>
  <si>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</si>
  <si>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</si>
  <si>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</si>
  <si>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</si>
  <si>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</si>
  <si>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</si>
  <si>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</si>
  <si>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</si>
  <si>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</si>
  <si>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</si>
  <si>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</si>
  <si>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</si>
  <si>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</si>
  <si>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</si>
  <si>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</si>
  <si>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</si>
  <si>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</si>
  <si>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</si>
  <si>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</si>
  <si>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</si>
  <si>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</si>
  <si>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</si>
  <si>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</si>
  <si>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</si>
  <si>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</si>
  <si>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</si>
  <si>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</si>
  <si>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</si>
  <si>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</si>
  <si>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</si>
  <si>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</si>
  <si>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</si>
  <si>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</si>
  <si>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</si>
  <si>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</si>
  <si>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</si>
  <si>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</si>
  <si>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</si>
  <si>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</si>
  <si>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</si>
  <si>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</si>
  <si>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</si>
  <si>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</si>
  <si>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</si>
  <si>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</si>
  <si>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</si>
  <si>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</si>
  <si>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</si>
  <si>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</si>
  <si>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</si>
  <si>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</si>
  <si>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</si>
  <si>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</si>
  <si>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</si>
  <si>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</si>
  <si>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</si>
  <si>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</si>
  <si>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</si>
  <si>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</si>
  <si>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</si>
  <si>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</si>
  <si>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</si>
  <si>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</si>
  <si>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</si>
  <si>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</si>
  <si>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</si>
  <si>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</si>
  <si>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</si>
  <si>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</si>
  <si>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</si>
  <si>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</si>
  <si>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</si>
  <si>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</si>
  <si>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</si>
  <si>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</si>
  <si>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</si>
  <si>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</si>
  <si>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</si>
  <si>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</si>
  <si>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</si>
  <si>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</si>
  <si>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</si>
  <si>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</si>
  <si>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</si>
  <si>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</si>
  <si>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</si>
  <si>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</si>
  <si>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</si>
  <si>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</si>
  <si>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</si>
  <si>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</si>
  <si>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</si>
  <si>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</si>
  <si>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</si>
  <si>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</si>
  <si>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</si>
  <si>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</si>
  <si>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</si>
  <si>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</si>
  <si>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</si>
  <si>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</si>
  <si>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</si>
  <si>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</si>
  <si>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</si>
  <si>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</si>
  <si>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</si>
  <si>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</si>
  <si>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</si>
  <si>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</si>
  <si>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</si>
  <si>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</si>
  <si>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</si>
  <si>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</si>
  <si>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</si>
  <si>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</si>
  <si>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</si>
  <si>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</si>
  <si>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</si>
  <si>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</si>
  <si>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</si>
  <si>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</si>
  <si>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</si>
  <si>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</si>
  <si>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</si>
  <si>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</si>
  <si>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</si>
  <si>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</si>
  <si>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</si>
  <si>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</si>
  <si>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</si>
  <si>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</si>
  <si>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</si>
  <si>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</si>
  <si>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</si>
  <si>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</si>
  <si>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</si>
  <si>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</si>
  <si>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</si>
  <si>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</si>
  <si>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</si>
  <si>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</si>
  <si>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</si>
  <si>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</si>
  <si>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</si>
  <si>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</si>
  <si>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</si>
  <si>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</si>
  <si>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</si>
  <si>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</si>
  <si>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</si>
  <si>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</si>
  <si>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</si>
  <si>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</si>
  <si>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</si>
  <si>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</si>
  <si>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</si>
  <si>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</si>
  <si>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</si>
  <si>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</si>
  <si>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</si>
  <si>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</si>
  <si>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</si>
  <si>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</si>
  <si>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</si>
  <si>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</si>
  <si>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</si>
  <si>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</si>
  <si>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</si>
  <si>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</si>
  <si>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</si>
  <si>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</si>
  <si>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</si>
  <si>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</si>
  <si>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</si>
  <si>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</si>
  <si>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</si>
  <si>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</si>
  <si>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</si>
  <si>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</si>
  <si>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</si>
  <si>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</si>
  <si>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</si>
  <si>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</si>
  <si>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</si>
  <si>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</si>
  <si>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</si>
  <si>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</si>
  <si>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</si>
  <si>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</si>
  <si>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</si>
  <si>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</si>
  <si>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</si>
  <si>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</si>
  <si>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</si>
  <si>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</si>
  <si>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</si>
  <si>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</si>
  <si>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</si>
  <si>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</si>
  <si>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</si>
  <si>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</si>
  <si>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</si>
  <si>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</si>
  <si>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</si>
  <si>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</si>
  <si>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</si>
  <si>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</si>
  <si>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</si>
  <si>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</si>
  <si>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</si>
  <si>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</si>
  <si>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</si>
  <si>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</si>
  <si>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</si>
  <si>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</si>
  <si>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</si>
  <si>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</si>
  <si>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</si>
  <si>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</si>
  <si>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</si>
  <si>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</si>
  <si>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</si>
  <si>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</si>
  <si>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</si>
  <si>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</si>
  <si>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</si>
  <si>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</si>
  <si>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</si>
  <si>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</si>
  <si>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</si>
  <si>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</si>
  <si>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</si>
  <si>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</si>
  <si>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</si>
  <si>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</si>
  <si>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</si>
  <si>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</si>
  <si>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</si>
  <si>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</si>
  <si>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</si>
  <si>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</si>
  <si>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</si>
  <si>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</si>
  <si>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</si>
  <si>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</si>
  <si>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</si>
  <si>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</si>
  <si>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</si>
  <si>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</si>
  <si>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</si>
  <si>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</si>
  <si>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</si>
  <si>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</si>
  <si>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</si>
  <si>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</si>
  <si>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</si>
  <si>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</si>
  <si>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</si>
  <si>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</si>
  <si>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</si>
  <si>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</si>
  <si>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</si>
  <si>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</si>
  <si>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</si>
  <si>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</si>
  <si>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</si>
  <si>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</si>
  <si>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</si>
  <si>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</si>
  <si>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</si>
  <si>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</si>
  <si>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</si>
  <si>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</si>
  <si>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</si>
  <si>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</si>
  <si>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</si>
  <si>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</si>
  <si>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</si>
  <si>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</si>
  <si>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</si>
  <si>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</si>
  <si>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</si>
  <si>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</si>
  <si>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</si>
  <si>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</si>
  <si>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</si>
  <si>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</si>
  <si>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</si>
  <si>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</si>
  <si>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</si>
  <si>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</si>
  <si>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</si>
  <si>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</si>
  <si>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</si>
  <si>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</si>
  <si>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</si>
  <si>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</si>
  <si>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</si>
  <si>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</si>
  <si>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</si>
  <si>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</si>
  <si>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</si>
  <si>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</si>
  <si>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</si>
  <si>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</si>
  <si>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</si>
  <si>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</si>
  <si>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</si>
  <si>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</si>
  <si>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</si>
  <si>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</si>
  <si>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</si>
  <si>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</si>
  <si>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</si>
  <si>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</si>
  <si>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</si>
  <si>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</si>
  <si>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</si>
  <si>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</si>
  <si>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</si>
  <si>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</si>
  <si>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</si>
  <si>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</si>
  <si>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</si>
  <si>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</si>
  <si>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</si>
  <si>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</si>
  <si>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</si>
  <si>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</si>
  <si>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</si>
  <si>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</si>
  <si>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</si>
  <si>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</si>
  <si>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</si>
  <si>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</si>
  <si>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</si>
  <si>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</si>
  <si>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</si>
  <si>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</si>
  <si>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</si>
  <si>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</si>
  <si>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</si>
  <si>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</si>
  <si>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</si>
  <si>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</si>
  <si>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</si>
  <si>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</si>
  <si>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</si>
  <si>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</si>
  <si>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</si>
  <si>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</si>
  <si>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</si>
  <si>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</si>
  <si>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</si>
  <si>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</si>
  <si>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</si>
  <si>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</si>
  <si>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</si>
  <si>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</si>
  <si>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</si>
  <si>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</si>
  <si>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</si>
  <si>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</si>
  <si>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</si>
  <si>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</si>
  <si>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</si>
  <si>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</si>
  <si>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</si>
  <si>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</si>
  <si>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</si>
  <si>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</si>
  <si>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</si>
  <si>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</si>
  <si>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</si>
  <si>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</si>
  <si>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</si>
  <si>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</si>
  <si>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</si>
  <si>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</si>
  <si>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</si>
  <si>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</si>
  <si>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</si>
  <si>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</si>
  <si>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</si>
  <si>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</si>
  <si>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</si>
  <si>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</si>
  <si>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</si>
  <si>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</si>
  <si>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</si>
  <si>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</si>
  <si>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</si>
  <si>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</si>
  <si>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</si>
  <si>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</si>
  <si>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</si>
  <si>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</si>
  <si>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</si>
  <si>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</si>
  <si>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</si>
  <si>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</si>
  <si>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</si>
  <si>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</si>
  <si>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</si>
  <si>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</si>
  <si>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</si>
  <si>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</si>
  <si>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</si>
  <si>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</si>
  <si>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</si>
  <si>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</si>
  <si>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</si>
  <si>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</si>
  <si>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</si>
  <si>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</si>
  <si>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</si>
  <si>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</si>
  <si>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</si>
  <si>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</si>
  <si>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</si>
  <si>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</si>
  <si>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</si>
  <si>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</si>
  <si>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</si>
  <si>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</si>
  <si>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</si>
  <si>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</si>
  <si>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</si>
  <si>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</si>
  <si>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</si>
  <si>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</si>
  <si>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</si>
  <si>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</si>
  <si>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</si>
  <si>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</si>
  <si>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</si>
  <si>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</si>
  <si>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</si>
  <si>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</si>
  <si>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</si>
  <si>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</si>
  <si>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</si>
  <si>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</si>
  <si>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</si>
  <si>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</si>
  <si>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</si>
  <si>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</si>
  <si>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</si>
  <si>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</si>
  <si>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</si>
  <si>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</si>
  <si>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</si>
  <si>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</si>
  <si>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</si>
  <si>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</si>
  <si>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</si>
  <si>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</si>
  <si>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</si>
  <si>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</si>
  <si>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</si>
  <si>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</si>
  <si>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</si>
  <si>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</si>
  <si>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</si>
  <si>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</si>
  <si>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</si>
  <si>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</si>
  <si>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</si>
  <si>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</si>
  <si>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</si>
  <si>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</si>
  <si>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</si>
  <si>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</si>
  <si>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</si>
  <si>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</si>
  <si>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</si>
  <si>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</si>
  <si>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</si>
  <si>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</si>
  <si>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</si>
  <si>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</si>
  <si>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</si>
  <si>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</si>
  <si>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</si>
  <si>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</si>
  <si>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</si>
  <si>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</si>
  <si>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</si>
  <si>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</si>
  <si>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</si>
  <si>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</si>
  <si>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</si>
  <si>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</si>
  <si>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</si>
  <si>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</si>
  <si>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</si>
  <si>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</si>
  <si>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</si>
  <si>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</si>
  <si>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</si>
  <si>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</si>
  <si>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</si>
  <si>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</si>
  <si>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</si>
  <si>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</si>
  <si>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</si>
  <si>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</si>
  <si>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</si>
  <si>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</si>
  <si>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</si>
  <si>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</si>
  <si>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</si>
  <si>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</si>
  <si>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</si>
  <si>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</si>
  <si>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</si>
  <si>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</si>
  <si>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</si>
  <si>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</si>
  <si>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</si>
  <si>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</si>
  <si>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</si>
  <si>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</si>
  <si>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</si>
  <si>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</si>
  <si>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</si>
  <si>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</si>
  <si>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</si>
  <si>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</si>
  <si>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</si>
  <si>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</si>
  <si>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</si>
  <si>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</si>
  <si>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</si>
  <si>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</si>
  <si>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</si>
  <si>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</si>
  <si>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</si>
  <si>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</si>
  <si>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</si>
  <si>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</si>
  <si>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</si>
  <si>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</si>
  <si>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</si>
  <si>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</si>
  <si>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</si>
  <si>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</si>
  <si>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</si>
  <si>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</si>
  <si>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</si>
  <si>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</si>
  <si>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</si>
  <si>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</si>
  <si>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</si>
  <si>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</si>
  <si>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</si>
  <si>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</si>
  <si>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</si>
  <si>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</si>
  <si>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</si>
  <si>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</si>
  <si>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</si>
  <si>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</si>
  <si>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</si>
  <si>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</si>
  <si>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</si>
  <si>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</si>
  <si>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</si>
  <si>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</si>
  <si>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</si>
  <si>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</si>
  <si>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</si>
  <si>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</si>
  <si>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</si>
  <si>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</si>
  <si>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</si>
  <si>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</si>
  <si>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</si>
  <si>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</si>
  <si>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</si>
  <si>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</si>
  <si>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</si>
  <si>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</si>
  <si>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</si>
  <si>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</si>
  <si>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</si>
  <si>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</si>
  <si>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</si>
  <si>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</si>
  <si>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</si>
  <si>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</si>
  <si>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</si>
  <si>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</si>
  <si>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</si>
  <si>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</si>
  <si>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</si>
  <si>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</si>
  <si>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</si>
  <si>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</si>
  <si>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</si>
  <si>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</si>
  <si>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</si>
  <si>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</si>
  <si>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</si>
  <si>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</si>
  <si>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</si>
  <si>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</si>
  <si>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</si>
  <si>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</si>
  <si>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</si>
  <si>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</si>
  <si>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</si>
  <si>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</si>
  <si>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</si>
  <si>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</si>
  <si>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</si>
  <si>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</si>
  <si>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</si>
  <si>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</si>
  <si>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</si>
  <si>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</si>
  <si>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</si>
  <si>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</si>
  <si>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</si>
  <si>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</si>
  <si>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</si>
  <si>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</si>
  <si>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</si>
  <si>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</si>
  <si>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</si>
  <si>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</si>
  <si>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</si>
  <si>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</si>
  <si>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</si>
  <si>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</si>
  <si>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</si>
  <si>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</si>
  <si>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</si>
  <si>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</si>
  <si>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</si>
  <si>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</si>
  <si>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</si>
  <si>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</si>
  <si>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</si>
  <si>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</si>
  <si>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</si>
  <si>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</si>
  <si>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</si>
  <si>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</si>
  <si>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</si>
  <si>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</si>
  <si>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</si>
  <si>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</si>
  <si>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</si>
  <si>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</si>
  <si>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</si>
  <si>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</si>
  <si>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</si>
  <si>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</si>
  <si>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</si>
  <si>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</si>
  <si>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</si>
  <si>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</si>
  <si>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</si>
  <si>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</si>
  <si>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</si>
  <si>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</si>
  <si>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</si>
  <si>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</si>
  <si>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</si>
  <si>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</si>
  <si>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</si>
  <si>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</si>
  <si>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</si>
  <si>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</si>
  <si>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</si>
  <si>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</si>
  <si>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</si>
  <si>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</si>
  <si>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</si>
  <si>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</si>
  <si>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</si>
  <si>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</si>
  <si>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</si>
  <si>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</si>
  <si>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</si>
  <si>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</si>
  <si>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</si>
  <si>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</si>
  <si>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</si>
  <si>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</si>
  <si>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</si>
  <si>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</si>
  <si>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</si>
  <si>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</si>
  <si>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</si>
  <si>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</si>
  <si>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</si>
  <si>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</si>
  <si>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</si>
  <si>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</si>
  <si>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</si>
  <si>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</si>
  <si>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</si>
  <si>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</si>
  <si>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</si>
  <si>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</si>
  <si>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</si>
  <si>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</si>
  <si>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</si>
  <si>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</si>
  <si>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</si>
  <si>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</si>
  <si>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</si>
  <si>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</si>
  <si>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</si>
  <si>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</si>
  <si>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</si>
  <si>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</si>
  <si>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</si>
  <si>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</si>
  <si>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</si>
  <si>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</si>
  <si>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</si>
  <si>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</si>
  <si>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</si>
  <si>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</si>
  <si>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</si>
  <si>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</si>
  <si>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</si>
  <si>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</si>
  <si>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</si>
  <si>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</si>
  <si>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</si>
  <si>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</si>
  <si>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</si>
  <si>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</si>
  <si>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</si>
  <si>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</si>
  <si>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</si>
  <si>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</si>
  <si>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</si>
  <si>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</si>
  <si>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</si>
  <si>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</si>
  <si>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</si>
  <si>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</si>
  <si>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</si>
  <si>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</si>
  <si>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</si>
  <si>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</si>
  <si>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</si>
  <si>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</si>
  <si>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</si>
  <si>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</si>
  <si>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</si>
  <si>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</si>
  <si>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</si>
  <si>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</si>
  <si>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</si>
  <si>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</si>
  <si>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</si>
  <si>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</si>
  <si>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</si>
  <si>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</si>
  <si>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</si>
  <si>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</si>
  <si>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</si>
  <si>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</si>
  <si>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</si>
  <si>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</si>
  <si>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</si>
  <si>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</si>
  <si>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</si>
  <si>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</si>
  <si>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</si>
  <si>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</si>
  <si>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</si>
  <si>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</si>
  <si>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</si>
  <si>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</si>
  <si>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</si>
  <si>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</si>
  <si>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</si>
  <si>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</si>
  <si>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</si>
  <si>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</si>
  <si>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</si>
  <si>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</si>
  <si>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</si>
  <si>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</si>
  <si>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</si>
  <si>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</si>
  <si>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</si>
  <si>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</si>
  <si>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</si>
  <si>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</si>
  <si>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</si>
  <si>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</si>
  <si>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</si>
  <si>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</si>
  <si>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</si>
  <si>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</si>
  <si>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</si>
  <si>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</si>
  <si>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</si>
  <si>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</si>
  <si>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</si>
  <si>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</si>
  <si>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</si>
  <si>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</si>
  <si>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</si>
  <si>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</si>
  <si>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</si>
  <si>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</si>
  <si>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</si>
  <si>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</si>
  <si>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</si>
  <si>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</si>
  <si>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</si>
  <si>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</si>
  <si>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</si>
  <si>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</si>
  <si>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</si>
  <si>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</si>
  <si>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</si>
  <si>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</si>
  <si>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</si>
  <si>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</si>
  <si>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</si>
  <si>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</si>
  <si>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</si>
  <si>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</si>
  <si>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</si>
  <si>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</si>
  <si>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</si>
  <si>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</si>
  <si>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</si>
  <si>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</si>
  <si>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</si>
  <si>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</si>
  <si>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</si>
  <si>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</si>
  <si>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</si>
  <si>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</si>
  <si>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</si>
  <si>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</si>
  <si>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</si>
  <si>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</si>
  <si>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</si>
  <si>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</si>
  <si>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</si>
  <si>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</si>
  <si>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</si>
  <si>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</si>
  <si>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</si>
  <si>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</si>
  <si>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</si>
  <si>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</si>
  <si>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</si>
  <si>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</si>
  <si>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</si>
  <si>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</si>
  <si>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</si>
  <si>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</si>
  <si>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</si>
  <si>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</si>
  <si>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</si>
  <si>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</si>
  <si>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</si>
  <si>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</si>
  <si>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</si>
  <si>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</si>
  <si>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</si>
  <si>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</si>
  <si>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</si>
  <si>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</si>
  <si>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</si>
  <si>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</si>
  <si>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</si>
  <si>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</si>
  <si>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</si>
  <si>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</si>
  <si>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</si>
  <si>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</si>
  <si>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</si>
  <si>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</si>
  <si>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</si>
  <si>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</si>
  <si>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</si>
  <si>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</si>
  <si>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</si>
  <si>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</si>
  <si>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</si>
  <si>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</si>
  <si>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</si>
  <si>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</si>
  <si>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</si>
  <si>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</si>
  <si>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</si>
  <si>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</si>
  <si>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</si>
  <si>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</si>
  <si>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</si>
  <si>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</si>
  <si>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</si>
  <si>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</si>
  <si>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</si>
  <si>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</si>
  <si>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</si>
  <si>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</si>
  <si>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</si>
  <si>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</si>
  <si>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</si>
  <si>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</si>
  <si>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</si>
  <si>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</si>
  <si>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</si>
  <si>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</si>
  <si>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</si>
  <si>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</si>
  <si>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</si>
  <si>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</si>
  <si>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</si>
  <si>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</si>
  <si>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</si>
  <si>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</si>
  <si>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</si>
  <si>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</si>
  <si>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</si>
  <si>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</si>
  <si>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</si>
  <si>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</si>
  <si>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</si>
  <si>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</si>
  <si>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</si>
  <si>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</si>
  <si>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</si>
  <si>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</si>
  <si>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</si>
  <si>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</si>
  <si>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</si>
  <si>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</si>
  <si>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</si>
  <si>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</si>
  <si>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</si>
  <si>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</si>
  <si>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</si>
  <si>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</si>
  <si>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</si>
  <si>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</si>
  <si>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</si>
  <si>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</si>
  <si>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</si>
  <si>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</si>
  <si>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</si>
  <si>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</si>
  <si>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</si>
  <si>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</si>
  <si>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</si>
  <si>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</si>
  <si>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</si>
  <si>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</si>
  <si>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</si>
  <si>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</si>
  <si>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</si>
  <si>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</si>
  <si>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</si>
  <si>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</si>
  <si>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</si>
  <si>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</si>
  <si>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</si>
  <si>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</si>
  <si>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</si>
  <si>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</si>
  <si>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</si>
  <si>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</si>
  <si>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</si>
  <si>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</si>
  <si>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</si>
  <si>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</si>
  <si>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</si>
  <si>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</si>
  <si>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</si>
  <si>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</si>
  <si>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</si>
  <si>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</si>
  <si>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</si>
  <si>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</si>
  <si>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</si>
  <si>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</si>
  <si>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</si>
  <si>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</si>
  <si>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</si>
  <si>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</si>
  <si>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</si>
  <si>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</si>
  <si>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</si>
  <si>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</si>
  <si>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</si>
  <si>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</si>
  <si>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</si>
  <si>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</si>
  <si>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</si>
  <si>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</si>
  <si>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</si>
  <si>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</si>
  <si>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</si>
  <si>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</si>
  <si>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</si>
  <si>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</si>
  <si>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</si>
  <si>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</si>
  <si>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</si>
  <si>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</si>
  <si>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</si>
  <si>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</si>
  <si>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</si>
  <si>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</si>
  <si>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</si>
  <si>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</si>
  <si>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</si>
  <si>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</si>
  <si>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</si>
  <si>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</si>
  <si>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</si>
  <si>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</si>
  <si>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</si>
  <si>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</si>
  <si>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</si>
  <si>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</si>
  <si>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</si>
  <si>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</si>
  <si>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</si>
  <si>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</si>
  <si>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</si>
  <si>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</si>
  <si>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</si>
  <si>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</si>
  <si>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</si>
  <si>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</si>
  <si>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</si>
  <si>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</si>
  <si>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</si>
  <si>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</si>
  <si>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</si>
  <si>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</si>
  <si>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</si>
  <si>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</si>
  <si>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</si>
  <si>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</si>
  <si>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</si>
  <si>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</si>
  <si>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</si>
  <si>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</si>
  <si>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</si>
  <si>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</si>
  <si>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</si>
  <si>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</si>
  <si>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</si>
  <si>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</si>
  <si>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</si>
  <si>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</si>
  <si>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</si>
  <si>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</si>
  <si>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</si>
  <si>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</si>
  <si>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</si>
  <si>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</si>
  <si>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</si>
  <si>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</si>
  <si>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</si>
  <si>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</si>
  <si>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</si>
  <si>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</si>
  <si>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</si>
  <si>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</si>
  <si>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</si>
  <si>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</si>
  <si>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</si>
  <si>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</si>
  <si>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</si>
  <si>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</si>
  <si>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</si>
  <si>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</si>
  <si>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</si>
  <si>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</si>
  <si>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</si>
  <si>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</si>
  <si>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</si>
  <si>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</si>
  <si>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</si>
  <si>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</si>
  <si>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</si>
  <si>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</si>
  <si>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</si>
  <si>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</si>
  <si>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</si>
  <si>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</si>
  <si>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</si>
  <si>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</si>
  <si>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</si>
  <si>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</si>
  <si>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</si>
  <si>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</si>
  <si>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</si>
  <si>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</si>
  <si>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</si>
  <si>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</si>
  <si>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</si>
  <si>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</si>
  <si>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</si>
  <si>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</si>
  <si>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</si>
  <si>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</si>
  <si>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</si>
  <si>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</si>
  <si>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</si>
  <si>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</si>
  <si>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</si>
  <si>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</si>
  <si>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</si>
  <si>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</si>
  <si>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</si>
  <si>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</si>
  <si>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</si>
  <si>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</si>
  <si>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</si>
  <si>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</si>
  <si>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</si>
  <si>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</si>
  <si>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</si>
  <si>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</si>
  <si>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</si>
  <si>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</si>
  <si>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</si>
  <si>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</si>
  <si>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</si>
  <si>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</si>
  <si>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</si>
  <si>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</si>
  <si>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</si>
  <si>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</si>
  <si>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</si>
  <si>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</si>
  <si>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</si>
  <si>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</si>
  <si>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</si>
  <si>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</si>
  <si>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</si>
  <si>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</si>
  <si>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</si>
  <si>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</si>
  <si>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</si>
  <si>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</si>
  <si>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</si>
  <si>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</si>
  <si>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</si>
  <si>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</si>
  <si>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</si>
  <si>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</si>
  <si>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</si>
  <si>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</si>
  <si>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</si>
  <si>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</si>
  <si>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</si>
  <si>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</si>
  <si>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</si>
  <si>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</si>
  <si>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</si>
  <si>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</si>
  <si>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</si>
  <si>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</si>
  <si>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</si>
  <si>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</si>
  <si>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</si>
  <si>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</si>
  <si>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</si>
  <si>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</si>
  <si>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</si>
  <si>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</si>
  <si>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</si>
  <si>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</si>
  <si>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</si>
  <si>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</si>
  <si>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</si>
  <si>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</si>
  <si>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</si>
  <si>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</si>
  <si>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</si>
  <si>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</si>
  <si>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</si>
  <si>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</si>
  <si>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</si>
  <si>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</si>
  <si>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</si>
  <si>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</si>
  <si>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</si>
  <si>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</si>
  <si>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</si>
  <si>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</si>
  <si>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</si>
  <si>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</si>
  <si>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</si>
  <si>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</si>
  <si>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</si>
  <si>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</si>
  <si>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</si>
  <si>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</si>
  <si>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</si>
  <si>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</si>
  <si>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</si>
  <si>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</si>
  <si>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</si>
  <si>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</si>
  <si>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</si>
  <si>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</si>
  <si>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</si>
  <si>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</si>
  <si>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</si>
  <si>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</si>
  <si>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</si>
  <si>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</si>
  <si>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</si>
  <si>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</si>
  <si>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</si>
  <si>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</si>
  <si>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</si>
  <si>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</si>
  <si>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</si>
  <si>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</si>
  <si>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</si>
  <si>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</si>
  <si>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</si>
  <si>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</si>
  <si>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</si>
  <si>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</si>
  <si>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</si>
  <si>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</si>
  <si>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</si>
  <si>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</si>
  <si>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</si>
  <si>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</si>
  <si>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</si>
  <si>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</si>
  <si>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</si>
  <si>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</si>
  <si>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</si>
  <si>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</si>
  <si>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</si>
  <si>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</si>
  <si>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</si>
  <si>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</si>
  <si>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</si>
  <si>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</si>
  <si>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</si>
  <si>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</si>
  <si>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</si>
  <si>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</si>
  <si>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</si>
  <si>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</si>
  <si>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</si>
  <si>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</si>
  <si>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</si>
  <si>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</si>
  <si>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</si>
  <si>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</si>
  <si>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</si>
  <si>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</si>
  <si>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</si>
  <si>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</si>
  <si>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</si>
  <si>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</si>
  <si>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</si>
  <si>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</si>
  <si>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</si>
  <si>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</si>
  <si>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</si>
  <si>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</si>
  <si>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</si>
  <si>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</si>
  <si>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</si>
  <si>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</si>
  <si>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</si>
  <si>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</si>
  <si>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</si>
  <si>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</si>
  <si>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</si>
  <si>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</si>
  <si>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</si>
  <si>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</si>
  <si>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</si>
  <si>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</si>
  <si>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</si>
  <si>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</si>
  <si>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</si>
  <si>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</si>
  <si>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</si>
  <si>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</si>
  <si>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</si>
  <si>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</si>
  <si>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</si>
  <si>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</si>
  <si>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</si>
  <si>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</si>
  <si>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</si>
  <si>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</si>
  <si>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</si>
  <si>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</si>
  <si>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</si>
  <si>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</si>
  <si>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</si>
  <si>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</si>
  <si>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</si>
  <si>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</si>
  <si>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</si>
  <si>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</si>
  <si>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</si>
  <si>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</si>
  <si>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</si>
  <si>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</si>
  <si>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</si>
  <si>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</si>
  <si>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</si>
  <si>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</si>
  <si>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</si>
  <si>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</si>
  <si>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</si>
  <si>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</si>
  <si>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</si>
  <si>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</si>
  <si>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</si>
  <si>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</si>
  <si>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</si>
  <si>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</si>
  <si>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</si>
  <si>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</si>
  <si>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</si>
  <si>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</si>
  <si>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</si>
  <si>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</si>
  <si>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</si>
  <si>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</si>
  <si>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</si>
  <si>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</si>
  <si>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</si>
  <si>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</si>
  <si>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</si>
  <si>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</si>
  <si>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</si>
  <si>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</si>
  <si>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</si>
  <si>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</si>
  <si>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</si>
  <si>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</si>
  <si>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</si>
  <si>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</si>
  <si>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</si>
  <si>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</si>
  <si>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</si>
  <si>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</si>
  <si>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</si>
  <si>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</si>
  <si>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</si>
  <si>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</si>
  <si>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</si>
  <si>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</si>
  <si>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</si>
  <si>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</si>
  <si>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</si>
  <si>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</si>
  <si>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</si>
  <si>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</si>
  <si>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</si>
  <si>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</si>
  <si>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</si>
  <si>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</si>
  <si>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</si>
  <si>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</si>
  <si>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</si>
  <si>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</si>
  <si>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</si>
  <si>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</si>
  <si>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</si>
  <si>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</si>
  <si>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</si>
  <si>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</si>
  <si>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</si>
  <si>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</si>
  <si>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</si>
  <si>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</si>
  <si>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</si>
  <si>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</si>
  <si>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</si>
  <si>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</si>
  <si>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</si>
  <si>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</si>
  <si>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</si>
  <si>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</si>
  <si>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</si>
  <si>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</si>
  <si>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</si>
  <si>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</si>
  <si>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</si>
  <si>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</si>
  <si>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</si>
  <si>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</si>
  <si>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</si>
  <si>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</si>
  <si>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</si>
  <si>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</si>
  <si>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</si>
  <si>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</si>
  <si>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</si>
  <si>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</si>
  <si>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</si>
  <si>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</si>
  <si>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</si>
  <si>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</si>
  <si>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</si>
  <si>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</si>
  <si>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</si>
  <si>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</si>
  <si>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</si>
  <si>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</si>
  <si>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</si>
  <si>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</si>
  <si>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</si>
  <si>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</si>
  <si>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</si>
  <si>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</si>
  <si>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</si>
  <si>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</si>
  <si>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</si>
  <si>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</si>
  <si>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</si>
  <si>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</si>
  <si>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</si>
  <si>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</si>
  <si>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</si>
  <si>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</si>
  <si>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</si>
  <si>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</si>
  <si>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</si>
  <si>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</si>
  <si>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</si>
  <si>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</si>
  <si>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</si>
  <si>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</si>
  <si>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</si>
  <si>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</si>
  <si>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</si>
  <si>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</si>
  <si>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</si>
  <si>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</si>
  <si>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</si>
  <si>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</si>
  <si>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</si>
  <si>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</si>
  <si>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</si>
  <si>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</si>
  <si>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</si>
  <si>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</si>
  <si>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</si>
  <si>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</si>
  <si>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</si>
  <si>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</si>
  <si>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</si>
  <si>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</si>
  <si>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</si>
  <si>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</si>
  <si>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</si>
  <si>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</si>
  <si>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</si>
  <si>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</si>
  <si>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</si>
  <si>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</si>
  <si>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</si>
  <si>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</si>
  <si>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</si>
  <si>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</si>
  <si>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</si>
  <si>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</si>
  <si>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</si>
  <si>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</si>
  <si>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</si>
  <si>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</si>
  <si>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</si>
  <si>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</si>
  <si>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</si>
  <si>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</si>
  <si>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</si>
  <si>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</si>
  <si>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</si>
  <si>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</si>
  <si>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</si>
  <si>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</si>
  <si>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</si>
  <si>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</si>
  <si>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</si>
  <si>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</si>
  <si>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</si>
  <si>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</si>
  <si>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</si>
  <si>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</si>
  <si>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</si>
  <si>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</si>
  <si>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</si>
  <si>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</si>
  <si>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</si>
  <si>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</si>
  <si>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</si>
  <si>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</si>
  <si>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</si>
  <si>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</si>
  <si>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</si>
  <si>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</si>
  <si>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</si>
  <si>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</si>
  <si>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</si>
  <si>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</si>
  <si>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</si>
  <si>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</si>
  <si>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</si>
  <si>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</si>
  <si>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</si>
  <si>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</si>
  <si>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</si>
  <si>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</si>
  <si>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</si>
  <si>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</si>
  <si>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</si>
  <si>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</si>
  <si>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</si>
  <si>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</si>
  <si>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</si>
  <si>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</si>
  <si>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</si>
  <si>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</si>
  <si>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</si>
  <si>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</si>
  <si>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</si>
  <si>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</si>
  <si>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</si>
  <si>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</si>
  <si>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</si>
  <si>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</si>
  <si>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</si>
  <si>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</si>
  <si>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</si>
  <si>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</si>
  <si>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</si>
  <si>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</si>
  <si>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</si>
  <si>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</si>
  <si>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</si>
  <si>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</si>
  <si>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</si>
  <si>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</si>
  <si>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</si>
  <si>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</si>
  <si>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</si>
  <si>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</si>
  <si>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</si>
  <si>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</si>
  <si>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</si>
  <si>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</si>
  <si>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</si>
  <si>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</si>
  <si>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</si>
  <si>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</si>
  <si>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</si>
  <si>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</si>
  <si>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</si>
  <si>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</si>
  <si>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</si>
  <si>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</si>
  <si>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</si>
  <si>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</si>
  <si>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</si>
  <si>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</si>
  <si>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</si>
  <si>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</si>
  <si>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</si>
  <si>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</si>
  <si>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</si>
  <si>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</si>
  <si>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</si>
  <si>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</si>
  <si>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</si>
  <si>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</si>
  <si>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</si>
  <si>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</si>
  <si>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</si>
  <si>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</si>
  <si>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</si>
  <si>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</si>
  <si>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</si>
  <si>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</si>
  <si>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</si>
  <si>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</si>
  <si>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</si>
  <si>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</si>
  <si>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</si>
  <si>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</si>
  <si>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</si>
  <si>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</si>
  <si>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</si>
  <si>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</si>
  <si>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</si>
  <si>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</si>
  <si>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</si>
  <si>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</si>
  <si>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</si>
  <si>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</si>
  <si>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</si>
  <si>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</si>
  <si>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</si>
  <si>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</si>
  <si>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</si>
  <si>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</si>
  <si>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</si>
  <si>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</si>
  <si>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</si>
  <si>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</si>
  <si>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</si>
  <si>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</si>
  <si>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</si>
  <si>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</si>
  <si>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</si>
  <si>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</si>
  <si>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</si>
  <si>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</si>
  <si>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</si>
  <si>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</si>
  <si>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</si>
  <si>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</si>
  <si>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</si>
  <si>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</si>
  <si>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</si>
  <si>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</si>
  <si>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</si>
  <si>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</si>
  <si>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</si>
  <si>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</si>
  <si>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</si>
  <si>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</si>
  <si>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</si>
  <si>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</si>
  <si>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</si>
  <si>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</si>
  <si>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</si>
  <si>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</si>
  <si>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</si>
  <si>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</si>
  <si>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</si>
  <si>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</si>
  <si>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</si>
  <si>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</si>
  <si>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</si>
  <si>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</si>
  <si>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</si>
  <si>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</si>
  <si>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</si>
  <si>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</si>
  <si>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</si>
  <si>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</si>
  <si>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</si>
  <si>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</si>
  <si>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</si>
  <si>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</si>
  <si>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</si>
  <si>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</si>
  <si>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</si>
  <si>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</si>
  <si>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</si>
  <si>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</si>
  <si>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</si>
  <si>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</si>
  <si>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</si>
  <si>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</si>
  <si>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</si>
  <si>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</si>
  <si>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</si>
  <si>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</si>
  <si>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</si>
  <si>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</si>
  <si>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</si>
  <si>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</si>
  <si>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</si>
  <si>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</si>
  <si>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</si>
  <si>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</si>
  <si>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</si>
  <si>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</si>
  <si>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</si>
  <si>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</si>
  <si>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</si>
  <si>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</si>
  <si>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</si>
  <si>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</si>
  <si>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</si>
  <si>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</si>
  <si>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</si>
  <si>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</si>
  <si>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</si>
  <si>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</si>
  <si>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</si>
  <si>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</si>
  <si>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</si>
  <si>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</si>
  <si>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</si>
  <si>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</si>
  <si>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</si>
  <si>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</si>
  <si>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</si>
  <si>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</si>
  <si>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</si>
  <si>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</si>
  <si>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</si>
  <si>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</si>
  <si>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</si>
  <si>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</si>
  <si>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</si>
  <si>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</si>
  <si>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</si>
  <si>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</si>
  <si>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</si>
  <si>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</si>
  <si>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</si>
  <si>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</si>
  <si>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</si>
  <si>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</si>
  <si>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</si>
  <si>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</si>
  <si>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</si>
  <si>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</si>
  <si>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</si>
  <si>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</si>
  <si>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</si>
  <si>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</si>
  <si>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</si>
  <si>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</si>
  <si>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</si>
  <si>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</si>
  <si>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</si>
  <si>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</si>
  <si>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</si>
  <si>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</si>
  <si>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</si>
  <si>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</si>
  <si>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</si>
  <si>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</si>
  <si>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</si>
  <si>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</si>
  <si>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</si>
  <si>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</si>
  <si>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</si>
  <si>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</si>
  <si>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</si>
  <si>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</si>
  <si>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</si>
  <si>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</si>
  <si>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</si>
  <si>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</si>
  <si>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</si>
  <si>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</si>
  <si>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</si>
  <si>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</si>
  <si>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</si>
  <si>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</si>
  <si>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</si>
  <si>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</si>
  <si>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</si>
  <si>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</si>
  <si>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</si>
  <si>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</si>
  <si>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</si>
  <si>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</si>
  <si>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</si>
  <si>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</si>
  <si>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</si>
  <si>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</si>
  <si>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</si>
  <si>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</si>
  <si>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</si>
  <si>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</si>
  <si>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</si>
  <si>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</si>
  <si>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</si>
  <si>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</si>
  <si>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</si>
  <si>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</si>
  <si>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</si>
  <si>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</si>
  <si>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</si>
  <si>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</si>
  <si>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</si>
  <si>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</si>
  <si>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</si>
  <si>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</si>
  <si>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</si>
  <si>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</si>
  <si>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</si>
  <si>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</si>
  <si>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</si>
  <si>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</si>
  <si>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</si>
  <si>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</si>
  <si>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</si>
  <si>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</si>
  <si>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</si>
  <si>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</si>
  <si>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</si>
  <si>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</si>
  <si>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</si>
  <si>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</si>
  <si>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</si>
  <si>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</si>
  <si>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</si>
  <si>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</si>
  <si>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</si>
  <si>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</si>
  <si>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</si>
  <si>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</si>
  <si>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</si>
  <si>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</si>
  <si>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</si>
  <si>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</si>
  <si>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</si>
  <si>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</si>
  <si>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</si>
  <si>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</si>
  <si>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</si>
  <si>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</si>
  <si>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</si>
  <si>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</si>
  <si>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</si>
  <si>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</si>
  <si>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</si>
  <si>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</si>
  <si>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</si>
  <si>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</si>
  <si>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</si>
  <si>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</si>
  <si>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</si>
  <si>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</si>
  <si>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</si>
  <si>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</si>
  <si>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</si>
  <si>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</si>
  <si>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</si>
  <si>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</si>
  <si>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</si>
  <si>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</si>
  <si>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</si>
  <si>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</si>
  <si>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</si>
  <si>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</si>
  <si>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</si>
  <si>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</si>
  <si>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</si>
  <si>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</si>
  <si>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</si>
  <si>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</si>
  <si>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</si>
  <si>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</si>
  <si>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</si>
  <si>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</si>
  <si>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</si>
  <si>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</si>
  <si>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</si>
  <si>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</si>
  <si>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</si>
  <si>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</si>
  <si>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</si>
  <si>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</si>
  <si>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</si>
  <si>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</si>
  <si>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</si>
  <si>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</si>
  <si>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</si>
  <si>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</si>
  <si>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</si>
  <si>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</si>
  <si>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</si>
  <si>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</si>
  <si>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</si>
  <si>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</si>
  <si>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</si>
  <si>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</si>
  <si>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</si>
  <si>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</si>
  <si>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</si>
  <si>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</si>
  <si>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</si>
  <si>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</si>
  <si>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</si>
  <si>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</si>
  <si>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</si>
  <si>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</si>
  <si>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</si>
  <si>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</si>
  <si>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</si>
  <si>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</si>
  <si>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</si>
  <si>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</si>
  <si>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</si>
  <si>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</si>
  <si>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</si>
  <si>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</si>
  <si>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</si>
  <si>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</si>
  <si>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</si>
  <si>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</si>
  <si>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</si>
  <si>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</si>
  <si>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</si>
  <si>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</si>
  <si>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</si>
  <si>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</si>
  <si>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</si>
  <si>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</si>
  <si>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</si>
  <si>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</si>
  <si>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</si>
  <si>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</si>
  <si>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</si>
  <si>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</si>
  <si>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</si>
  <si>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</si>
  <si>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</si>
  <si>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</si>
  <si>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</si>
  <si>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</si>
  <si>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</si>
  <si>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</si>
  <si>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</si>
  <si>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</si>
  <si>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</si>
  <si>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</si>
  <si>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</si>
  <si>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</si>
  <si>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</si>
  <si>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</si>
  <si>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</si>
  <si>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</si>
  <si>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</si>
  <si>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</si>
  <si>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</si>
  <si>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</si>
  <si>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</si>
  <si>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</si>
  <si>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</si>
  <si>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</si>
  <si>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</si>
  <si>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</si>
  <si>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</si>
  <si>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</si>
  <si>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</si>
  <si>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</si>
  <si>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</si>
  <si>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</si>
  <si>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</si>
  <si>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</si>
  <si>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</si>
  <si>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</si>
  <si>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</si>
  <si>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</si>
  <si>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</si>
  <si>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</si>
  <si>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</si>
  <si>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</si>
  <si>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</si>
  <si>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</si>
  <si>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</si>
  <si>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</si>
  <si>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</si>
  <si>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</si>
  <si>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</si>
  <si>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</si>
  <si>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</si>
  <si>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</si>
  <si>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</si>
  <si>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</si>
  <si>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</si>
  <si>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</si>
  <si>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</si>
  <si>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</si>
  <si>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</si>
  <si>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</si>
  <si>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</si>
  <si>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</si>
  <si>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</si>
  <si>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</si>
  <si>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</si>
  <si>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</si>
  <si>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</si>
  <si>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</si>
  <si>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</si>
  <si>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</si>
  <si>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</si>
  <si>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</si>
  <si>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</si>
  <si>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</si>
  <si>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</si>
  <si>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</si>
  <si>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</si>
  <si>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</si>
  <si>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</si>
  <si>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</si>
  <si>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</si>
  <si>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</si>
  <si>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</si>
  <si>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</si>
  <si>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</si>
  <si>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</si>
  <si>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</si>
  <si>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</si>
  <si>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</si>
  <si>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</si>
  <si>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</si>
  <si>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</si>
  <si>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</si>
  <si>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</si>
  <si>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</si>
  <si>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</si>
  <si>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</si>
  <si>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</si>
  <si>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</si>
  <si>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</si>
  <si>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</si>
  <si>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</si>
  <si>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</si>
  <si>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</si>
  <si>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</si>
  <si>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</si>
  <si>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</si>
  <si>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</si>
  <si>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</si>
  <si>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</si>
  <si>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</si>
  <si>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</si>
  <si>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</si>
  <si>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</si>
  <si>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</si>
  <si>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</si>
  <si>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</si>
  <si>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</si>
  <si>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</si>
  <si>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</si>
  <si>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</si>
  <si>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</si>
  <si>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</si>
  <si>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</si>
  <si>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</si>
  <si>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</si>
  <si>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</si>
  <si>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</si>
  <si>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</si>
  <si>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</si>
  <si>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</si>
  <si>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</si>
  <si>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</si>
  <si>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</si>
  <si>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</si>
  <si>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</si>
  <si>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</si>
  <si>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</si>
  <si>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</si>
  <si>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</si>
  <si>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</si>
  <si>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</si>
  <si>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</si>
  <si>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</si>
  <si>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</si>
  <si>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</si>
  <si>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</si>
  <si>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</si>
  <si>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</si>
  <si>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</si>
  <si>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</si>
  <si>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</si>
  <si>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</si>
  <si>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</si>
  <si>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</si>
  <si>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</si>
  <si>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</si>
  <si>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</si>
  <si>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</si>
  <si>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</si>
  <si>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</si>
  <si>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</si>
  <si>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</si>
  <si>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</si>
  <si>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</si>
  <si>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</si>
  <si>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</si>
  <si>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</si>
  <si>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</si>
  <si>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</si>
  <si>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</si>
  <si>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</si>
  <si>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</si>
  <si>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</si>
  <si>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</si>
  <si>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</si>
  <si>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</si>
  <si>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</si>
  <si>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</si>
  <si>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</si>
  <si>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</si>
  <si>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</si>
  <si>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</si>
  <si>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</si>
  <si>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</si>
  <si>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</si>
  <si>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</si>
  <si>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</si>
  <si>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</si>
  <si>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</si>
  <si>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</si>
  <si>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</si>
  <si>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</si>
  <si>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</si>
  <si>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</si>
  <si>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</si>
  <si>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</si>
  <si>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</si>
  <si>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</si>
  <si>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</si>
  <si>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</si>
  <si>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</si>
  <si>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</si>
  <si>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</si>
  <si>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</si>
  <si>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</si>
  <si>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</si>
  <si>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</si>
  <si>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</si>
  <si>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</si>
  <si>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</si>
  <si>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</si>
  <si>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</si>
  <si>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</si>
  <si>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</si>
  <si>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</si>
  <si>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</si>
  <si>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</si>
  <si>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</si>
  <si>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</si>
  <si>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</si>
  <si>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</si>
  <si>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</si>
  <si>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</si>
  <si>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</si>
  <si>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</si>
  <si>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</si>
  <si>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</si>
  <si>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</si>
  <si>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</si>
  <si>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</si>
  <si>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</si>
  <si>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</si>
  <si>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</si>
  <si>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</si>
  <si>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</si>
  <si>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</si>
  <si>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</si>
  <si>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</si>
  <si>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</si>
  <si>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</si>
  <si>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</si>
  <si>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</si>
  <si>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</si>
  <si>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</si>
  <si>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</si>
  <si>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</si>
  <si>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</si>
  <si>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</si>
  <si>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</si>
  <si>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</si>
  <si>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</si>
  <si>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</si>
  <si>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</si>
  <si>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</si>
  <si>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</si>
  <si>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</si>
  <si>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</si>
  <si>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</si>
  <si>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</si>
  <si>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</si>
  <si>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</si>
  <si>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</si>
  <si>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</si>
  <si>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</si>
  <si>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</si>
  <si>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</si>
  <si>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</si>
  <si>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</si>
  <si>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</si>
  <si>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</si>
  <si>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</si>
  <si>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</si>
  <si>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</si>
  <si>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</si>
  <si>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</si>
  <si>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</si>
  <si>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</si>
  <si>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</si>
  <si>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</si>
  <si>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</si>
  <si>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</si>
  <si>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</si>
  <si>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</si>
  <si>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</si>
  <si>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</si>
  <si>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</si>
  <si>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</si>
  <si>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</si>
  <si>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</si>
  <si>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</si>
  <si>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</si>
  <si>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</si>
  <si>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</si>
  <si>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</si>
  <si>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</si>
  <si>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</si>
  <si>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</si>
  <si>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</si>
  <si>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</si>
  <si>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</si>
  <si>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</si>
  <si>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</si>
  <si>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</si>
  <si>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</si>
  <si>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</si>
  <si>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</si>
  <si>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</si>
  <si>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</si>
  <si>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</si>
  <si>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</si>
  <si>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</si>
  <si>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</si>
  <si>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</si>
  <si>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</si>
  <si>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</si>
  <si>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</si>
  <si>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</si>
  <si>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</si>
  <si>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</si>
  <si>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</si>
  <si>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</si>
  <si>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</si>
  <si>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</si>
  <si>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</si>
  <si>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</si>
  <si>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</si>
  <si>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</si>
  <si>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</si>
  <si>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</si>
  <si>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</si>
  <si>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</si>
  <si>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</si>
  <si>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</si>
  <si>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</si>
  <si>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</si>
  <si>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</si>
  <si>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</si>
  <si>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</si>
  <si>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</si>
  <si>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</si>
  <si>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</si>
  <si>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</si>
  <si>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</si>
  <si>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</si>
  <si>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</si>
  <si>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</si>
  <si>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</si>
  <si>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</si>
  <si>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</si>
  <si>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</si>
  <si>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</si>
  <si>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</si>
  <si>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</si>
  <si>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</si>
  <si>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</si>
  <si>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</si>
  <si>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</si>
  <si>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</si>
  <si>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</si>
  <si>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</si>
  <si>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</si>
  <si>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</si>
  <si>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</si>
  <si>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</si>
  <si>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</si>
  <si>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</si>
  <si>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</si>
  <si>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</si>
  <si>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</si>
  <si>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</si>
  <si>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</si>
  <si>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</si>
  <si>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</si>
  <si>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</si>
  <si>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</si>
  <si>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</si>
  <si>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</si>
  <si>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</si>
  <si>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</si>
  <si>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</si>
  <si>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</si>
  <si>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</si>
  <si>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</si>
  <si>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</si>
  <si>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</si>
  <si>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</si>
  <si>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</si>
  <si>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</si>
  <si>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</si>
  <si>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</si>
  <si>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</si>
  <si>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</si>
  <si>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</si>
  <si>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</si>
  <si>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</si>
  <si>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</si>
  <si>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</si>
  <si>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</si>
  <si>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</si>
  <si>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</si>
  <si>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</si>
  <si>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</si>
  <si>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</si>
  <si>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</si>
  <si>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</si>
  <si>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</si>
  <si>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</si>
  <si>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</si>
  <si>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</si>
  <si>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</si>
  <si>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</si>
  <si>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</si>
  <si>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</si>
  <si>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</si>
  <si>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</si>
  <si>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</si>
  <si>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</si>
  <si>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</si>
  <si>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</si>
  <si>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</si>
  <si>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</si>
  <si>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</si>
  <si>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</si>
  <si>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</si>
  <si>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</si>
  <si>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</si>
  <si>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</si>
  <si>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</si>
  <si>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</si>
  <si>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</si>
  <si>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</si>
  <si>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</si>
  <si>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</si>
  <si>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</si>
  <si>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</si>
  <si>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</si>
  <si>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</si>
  <si>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</si>
  <si>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</si>
  <si>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</si>
  <si>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</si>
  <si>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</si>
  <si>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</si>
  <si>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</si>
  <si>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</si>
  <si>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</si>
  <si>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</si>
  <si>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</si>
  <si>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</si>
  <si>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</si>
  <si>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</si>
  <si>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</si>
  <si>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</si>
  <si>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</si>
  <si>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</si>
  <si>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</si>
  <si>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</si>
  <si>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</si>
  <si>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</si>
  <si>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</si>
  <si>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</si>
  <si>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</si>
  <si>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</si>
  <si>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</si>
  <si>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</si>
  <si>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</si>
  <si>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</si>
  <si>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</si>
  <si>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</si>
  <si>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</si>
  <si>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</si>
  <si>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</si>
  <si>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</si>
  <si>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</si>
  <si>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</si>
  <si>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</si>
  <si>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</si>
  <si>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</si>
  <si>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</si>
  <si>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</si>
  <si>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</si>
  <si>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</si>
  <si>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</si>
  <si>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</si>
  <si>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</si>
  <si>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</si>
  <si>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</si>
  <si>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</si>
  <si>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</si>
  <si>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</si>
  <si>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</si>
  <si>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</si>
  <si>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</si>
  <si>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</si>
  <si>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</si>
  <si>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</si>
  <si>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</si>
  <si>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</si>
  <si>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</si>
  <si>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</si>
  <si>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</si>
  <si>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</si>
  <si>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</si>
  <si>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</si>
  <si>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</si>
  <si>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</si>
  <si>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</si>
  <si>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</si>
  <si>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</si>
  <si>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</si>
  <si>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</si>
  <si>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</si>
  <si>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</si>
  <si>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</si>
  <si>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</si>
  <si>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</si>
  <si>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</si>
  <si>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</si>
  <si>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</si>
  <si>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</si>
  <si>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</si>
  <si>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</si>
  <si>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</si>
  <si>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</si>
  <si>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</si>
  <si>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</si>
  <si>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</si>
  <si>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</si>
  <si>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</si>
  <si>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</si>
  <si>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</si>
  <si>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</si>
  <si>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</si>
  <si>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</si>
  <si>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</si>
  <si>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</si>
  <si>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</si>
  <si>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</si>
  <si>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</si>
  <si>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</si>
  <si>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</si>
  <si>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</si>
  <si>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</si>
  <si>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</si>
  <si>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</si>
  <si>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</si>
  <si>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</si>
  <si>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</si>
  <si>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</si>
  <si>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</si>
  <si>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</si>
  <si>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</si>
  <si>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</si>
  <si>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</si>
  <si>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</si>
  <si>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</si>
  <si>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</si>
  <si>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</si>
  <si>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</si>
  <si>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</si>
  <si>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</si>
  <si>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</si>
  <si>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</si>
  <si>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</si>
  <si>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</si>
  <si>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</si>
  <si>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</si>
  <si>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</si>
  <si>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</si>
  <si>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</si>
  <si>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</si>
  <si>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</si>
  <si>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</si>
  <si>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</si>
  <si>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</si>
  <si>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</si>
  <si>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</si>
  <si>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</si>
  <si>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</si>
  <si>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</si>
  <si>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</si>
  <si>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</si>
  <si>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</si>
  <si>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</si>
  <si>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</si>
  <si>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</si>
  <si>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</si>
  <si>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</si>
  <si>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</si>
  <si>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</si>
  <si>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</si>
  <si>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</si>
  <si>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</si>
  <si>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</si>
  <si>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</si>
  <si>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</si>
  <si>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</si>
  <si>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</si>
  <si>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</si>
  <si>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</si>
  <si>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</si>
  <si>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</si>
  <si>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</si>
  <si>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</si>
  <si>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</si>
  <si>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</si>
  <si>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</si>
  <si>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</si>
  <si>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</si>
  <si>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</si>
  <si>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</si>
  <si>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</si>
  <si>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</si>
  <si>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</si>
  <si>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</si>
  <si>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</si>
  <si>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</si>
  <si>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</si>
  <si>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</si>
  <si>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</si>
  <si>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</si>
  <si>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</si>
  <si>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</si>
  <si>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</si>
  <si>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</si>
  <si>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</si>
  <si>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</si>
  <si>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</si>
  <si>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</si>
  <si>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</si>
  <si>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</si>
  <si>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</si>
  <si>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</si>
  <si>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</si>
  <si>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</si>
  <si>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</si>
  <si>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</si>
  <si>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</si>
  <si>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</si>
  <si>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</si>
  <si>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</si>
  <si>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</si>
  <si>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</si>
  <si>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</si>
  <si>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</si>
  <si>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</si>
  <si>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</si>
  <si>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</si>
  <si>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</si>
  <si>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</si>
  <si>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</si>
  <si>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</si>
  <si>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</si>
  <si>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</si>
  <si>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</si>
  <si>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</si>
  <si>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</si>
  <si>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</si>
  <si>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</si>
  <si>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</si>
  <si>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</si>
  <si>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</si>
  <si>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</si>
  <si>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</si>
  <si>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</si>
  <si>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</si>
  <si>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</si>
  <si>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</si>
  <si>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</si>
  <si>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</si>
  <si>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</si>
  <si>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</si>
  <si>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</si>
  <si>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</si>
  <si>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</si>
  <si>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</si>
  <si>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</si>
  <si>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</si>
  <si>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</si>
  <si>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</si>
  <si>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</si>
  <si>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</si>
  <si>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</si>
  <si>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</si>
  <si>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</si>
  <si>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</si>
  <si>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</si>
  <si>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</si>
  <si>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</si>
  <si>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</si>
  <si>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</si>
  <si>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</si>
  <si>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</si>
  <si>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</si>
  <si>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</si>
  <si>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</si>
  <si>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</si>
  <si>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</si>
  <si>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</si>
  <si>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</si>
  <si>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</si>
  <si>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</si>
  <si>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</si>
  <si>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</si>
  <si>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</si>
  <si>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</si>
  <si>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</si>
  <si>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</si>
  <si>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</si>
  <si>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</si>
  <si>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</si>
  <si>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</si>
  <si>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</si>
  <si>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</si>
  <si>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</si>
  <si>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</si>
  <si>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</si>
  <si>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</si>
  <si>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</si>
  <si>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</si>
  <si>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</si>
  <si>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</si>
  <si>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</si>
  <si>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</si>
  <si>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</si>
  <si>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</si>
  <si>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</si>
  <si>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</si>
  <si>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</si>
  <si>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</si>
  <si>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</si>
  <si>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</si>
  <si>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</si>
  <si>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</si>
  <si>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</si>
  <si>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</si>
  <si>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</si>
  <si>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</si>
  <si>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</si>
  <si>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</si>
  <si>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</si>
  <si>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</si>
  <si>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</si>
  <si>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</si>
  <si>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</si>
  <si>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</si>
  <si>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</si>
  <si>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</si>
  <si>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</si>
  <si>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</si>
  <si>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</si>
  <si>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</si>
  <si>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</si>
  <si>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</si>
  <si>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</si>
  <si>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</si>
  <si>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</si>
  <si>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</si>
  <si>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</si>
  <si>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</si>
  <si>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</si>
  <si>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</si>
  <si>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</si>
  <si>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</si>
  <si>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</si>
  <si>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</si>
  <si>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</si>
  <si>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</si>
  <si>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</si>
  <si>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</si>
  <si>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</si>
  <si>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</si>
  <si>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</si>
  <si>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</si>
  <si>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</si>
  <si>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</si>
  <si>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</si>
  <si>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</si>
  <si>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</si>
  <si>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</si>
  <si>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</si>
  <si>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</si>
  <si>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</si>
  <si>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</si>
  <si>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</si>
  <si>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</si>
  <si>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</si>
  <si>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</si>
  <si>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</si>
  <si>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</si>
  <si>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</si>
  <si>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</si>
  <si>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</si>
  <si>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</si>
  <si>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</si>
  <si>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</si>
  <si>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</si>
  <si>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</si>
  <si>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</si>
  <si>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</si>
  <si>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</si>
  <si>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</si>
  <si>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</si>
  <si>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</si>
  <si>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</si>
  <si>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</si>
  <si>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</si>
  <si>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</si>
  <si>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</si>
  <si>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</si>
  <si>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</si>
  <si>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</si>
  <si>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</si>
  <si>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</si>
  <si>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</si>
  <si>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</si>
  <si>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</si>
  <si>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</si>
  <si>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</si>
  <si>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</si>
  <si>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</si>
  <si>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</si>
  <si>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</si>
  <si>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</si>
  <si>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</si>
  <si>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</si>
  <si>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</si>
  <si>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</si>
  <si>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</si>
  <si>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</si>
  <si>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</si>
  <si>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</si>
  <si>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</si>
  <si>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</si>
  <si>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</si>
  <si>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</si>
  <si>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</si>
  <si>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</si>
  <si>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</si>
  <si>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</si>
  <si>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</si>
  <si>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</si>
  <si>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</si>
  <si>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</si>
  <si>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</si>
  <si>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</si>
  <si>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</si>
  <si>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</si>
  <si>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</si>
  <si>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</si>
  <si>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</si>
  <si>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</si>
  <si>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</si>
  <si>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</si>
  <si>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</si>
  <si>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</si>
  <si>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</si>
  <si>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</si>
  <si>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</si>
  <si>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</si>
  <si>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</si>
  <si>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</si>
  <si>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</si>
  <si>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</si>
  <si>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</si>
  <si>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</si>
  <si>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</si>
  <si>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</si>
  <si>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</si>
  <si>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</si>
  <si>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</si>
  <si>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</si>
  <si>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</si>
  <si>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</si>
  <si>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</si>
  <si>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</si>
  <si>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</si>
  <si>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</si>
  <si>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</si>
  <si>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</si>
  <si>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</si>
  <si>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</si>
  <si>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</si>
  <si>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</si>
  <si>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</si>
  <si>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</si>
  <si>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</si>
  <si>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</si>
  <si>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</si>
  <si>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</si>
  <si>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</si>
  <si>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</si>
  <si>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</si>
  <si>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</si>
  <si>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</si>
  <si>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</si>
  <si>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</si>
  <si>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</si>
  <si>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</si>
  <si>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</si>
  <si>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</si>
  <si>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</si>
  <si>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</si>
  <si>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</si>
  <si>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</si>
  <si>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</si>
  <si>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</si>
  <si>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</si>
  <si>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</si>
  <si>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</si>
  <si>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</si>
  <si>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</si>
  <si>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</si>
  <si>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</si>
  <si>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</si>
  <si>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</si>
  <si>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</si>
  <si>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</si>
  <si>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</si>
  <si>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</si>
  <si>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</si>
  <si>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</si>
  <si>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</si>
  <si>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</si>
  <si>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</si>
  <si>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</si>
  <si>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</si>
  <si>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</si>
  <si>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</si>
  <si>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</si>
  <si>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</si>
  <si>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</si>
  <si>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</si>
  <si>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</si>
  <si>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</si>
  <si>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</si>
  <si>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</si>
  <si>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</si>
  <si>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</si>
  <si>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</si>
  <si>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</si>
  <si>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</si>
  <si>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</si>
  <si>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</si>
  <si>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</si>
  <si>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</si>
  <si>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</si>
  <si>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</si>
  <si>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</si>
  <si>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</si>
  <si>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</si>
  <si>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</si>
  <si>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</si>
  <si>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</si>
  <si>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</si>
  <si>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</si>
  <si>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</si>
  <si>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</si>
  <si>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</si>
  <si>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</si>
  <si>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</si>
  <si>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</si>
  <si>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</si>
  <si>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</si>
  <si>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</si>
  <si>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</si>
  <si>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</si>
  <si>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</si>
  <si>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</si>
  <si>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</si>
  <si>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</si>
  <si>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</si>
  <si>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</si>
  <si>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</si>
  <si>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</si>
  <si>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</si>
  <si>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</si>
  <si>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</si>
  <si>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</si>
  <si>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</si>
  <si>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</si>
  <si>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</si>
  <si>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</si>
  <si>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</si>
  <si>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</si>
  <si>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</si>
  <si>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</si>
  <si>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</si>
  <si>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</si>
  <si>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</si>
  <si>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</si>
  <si>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</si>
  <si>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</si>
  <si>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</si>
  <si>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</si>
  <si>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</si>
  <si>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</si>
  <si>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</si>
  <si>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</si>
  <si>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</si>
  <si>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</si>
  <si>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</si>
  <si>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</si>
  <si>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</si>
  <si>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</si>
  <si>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</si>
  <si>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</si>
  <si>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</si>
  <si>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</si>
  <si>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</si>
  <si>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</si>
  <si>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</si>
  <si>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</si>
  <si>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</si>
  <si>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</si>
  <si>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</si>
  <si>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</si>
  <si>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</si>
  <si>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</si>
  <si>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</si>
  <si>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</si>
  <si>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</si>
  <si>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</si>
  <si>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</si>
  <si>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</si>
  <si>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</si>
  <si>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</si>
  <si>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</si>
  <si>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</si>
  <si>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</si>
  <si>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</si>
  <si>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</si>
  <si>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</si>
  <si>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</si>
  <si>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</si>
  <si>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</si>
  <si>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</si>
  <si>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</si>
  <si>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</si>
  <si>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</si>
  <si>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</si>
  <si>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</si>
  <si>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</si>
  <si>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</si>
  <si>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</si>
  <si>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</si>
  <si>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</si>
  <si>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</si>
  <si>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</si>
  <si>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</si>
  <si>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</si>
  <si>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</si>
  <si>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</si>
  <si>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</si>
  <si>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</si>
  <si>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</si>
  <si>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</si>
  <si>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</si>
  <si>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</si>
  <si>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</si>
  <si>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</si>
  <si>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</si>
  <si>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</si>
  <si>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</si>
  <si>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</si>
  <si>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</si>
  <si>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</si>
  <si>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</si>
  <si>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</si>
  <si>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</si>
  <si>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</si>
  <si>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</si>
  <si>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</si>
  <si>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</si>
  <si>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</si>
  <si>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</si>
  <si>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</si>
  <si>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</si>
  <si>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</si>
  <si>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</si>
  <si>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</si>
  <si>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</si>
  <si>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</si>
  <si>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</si>
  <si>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</si>
  <si>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</si>
  <si>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</si>
  <si>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</si>
  <si>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</si>
  <si>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</si>
  <si>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</si>
  <si>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</si>
  <si>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</si>
  <si>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</si>
  <si>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</si>
  <si>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</si>
  <si>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</si>
  <si>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</si>
  <si>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</si>
  <si>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</si>
  <si>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</si>
  <si>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</si>
  <si>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</si>
  <si>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</si>
  <si>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</si>
  <si>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</si>
  <si>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</si>
  <si>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</si>
  <si>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</si>
  <si>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</si>
  <si>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</si>
  <si>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</si>
  <si>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</si>
  <si>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</si>
  <si>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</si>
  <si>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</si>
  <si>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</si>
  <si>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</si>
  <si>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</si>
  <si>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</si>
  <si>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</si>
  <si>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</si>
  <si>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</si>
  <si>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</si>
  <si>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</si>
  <si>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</si>
  <si>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</si>
  <si>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</si>
  <si>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</si>
  <si>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</si>
  <si>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</si>
  <si>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</si>
  <si>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</si>
  <si>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</si>
  <si>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</si>
  <si>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</si>
  <si>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</si>
  <si>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</si>
  <si>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</si>
  <si>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</si>
  <si>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</si>
  <si>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</si>
  <si>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</si>
  <si>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</si>
  <si>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</si>
  <si>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</si>
  <si>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</si>
  <si>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</si>
  <si>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</si>
  <si>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</si>
  <si>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</si>
  <si>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</si>
  <si>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</si>
  <si>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</si>
  <si>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</si>
  <si>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</si>
  <si>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</si>
  <si>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</si>
  <si>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</si>
  <si>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</si>
  <si>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</si>
  <si>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</si>
  <si>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</si>
  <si>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</si>
  <si>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</si>
  <si>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</si>
  <si>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</si>
  <si>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</si>
  <si>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</si>
  <si>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</si>
  <si>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</si>
  <si>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</si>
  <si>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</si>
  <si>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</si>
  <si>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</si>
  <si>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</si>
  <si>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</si>
  <si>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</si>
  <si>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</si>
  <si>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</si>
  <si>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</si>
  <si>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</si>
  <si>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</si>
  <si>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</si>
  <si>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</si>
  <si>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</si>
  <si>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</si>
  <si>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</si>
  <si>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</si>
  <si>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</si>
  <si>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</si>
  <si>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</si>
  <si>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</si>
  <si>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</si>
  <si>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</si>
  <si>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</si>
  <si>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</si>
  <si>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</si>
  <si>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</si>
  <si>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</si>
  <si>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</si>
  <si>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</si>
  <si>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</si>
  <si>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</si>
  <si>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</si>
  <si>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</si>
  <si>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</si>
  <si>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</si>
  <si>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</si>
  <si>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</si>
  <si>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</si>
  <si>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</si>
  <si>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</si>
  <si>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</si>
  <si>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</si>
  <si>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</si>
  <si>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</si>
  <si>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</si>
  <si>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</si>
  <si>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</si>
  <si>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</si>
  <si>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</si>
  <si>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</si>
  <si>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</si>
  <si>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</si>
  <si>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</si>
  <si>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</si>
  <si>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</si>
  <si>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</si>
  <si>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</si>
  <si>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</si>
  <si>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</si>
  <si>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</si>
  <si>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</si>
  <si>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</si>
  <si>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</si>
  <si>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</si>
  <si>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</si>
  <si>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</si>
  <si>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</si>
  <si>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</si>
  <si>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</si>
  <si>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</si>
  <si>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</si>
  <si>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</si>
  <si>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</si>
  <si>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</si>
  <si>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</si>
  <si>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</si>
  <si>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</si>
  <si>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</si>
  <si>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</si>
  <si>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</si>
  <si>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</si>
  <si>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</si>
  <si>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</si>
  <si>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</si>
  <si>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</si>
  <si>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</si>
  <si>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</si>
  <si>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</si>
  <si>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</si>
  <si>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</si>
  <si>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</si>
  <si>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</si>
  <si>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</si>
  <si>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</si>
  <si>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</si>
  <si>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</si>
  <si>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</si>
  <si>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</si>
  <si>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</si>
  <si>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</si>
  <si>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</si>
  <si>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</si>
  <si>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</si>
  <si>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</si>
  <si>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</si>
  <si>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</si>
  <si>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</si>
  <si>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</si>
  <si>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</si>
  <si>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</si>
  <si>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</si>
  <si>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</si>
  <si>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</si>
  <si>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</si>
  <si>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</si>
  <si>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</si>
  <si>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</si>
  <si>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</si>
  <si>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</si>
  <si>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</si>
  <si>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</si>
  <si>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</si>
  <si>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</si>
  <si>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</si>
  <si>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</si>
  <si>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</si>
  <si>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</si>
  <si>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</si>
  <si>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</si>
  <si>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</si>
  <si>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</si>
  <si>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</si>
  <si>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</si>
  <si>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</si>
  <si>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</si>
  <si>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</si>
  <si>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</si>
  <si>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</si>
  <si>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</si>
  <si>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</si>
  <si>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</si>
  <si>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</si>
  <si>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</si>
  <si>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</si>
  <si>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</si>
  <si>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</si>
  <si>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</si>
  <si>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</si>
  <si>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</si>
  <si>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</si>
  <si>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</si>
  <si>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</si>
  <si>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</si>
  <si>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</si>
  <si>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</si>
  <si>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</si>
  <si>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</si>
  <si>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</si>
  <si>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</si>
  <si>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</si>
  <si>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</si>
  <si>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</si>
  <si>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</si>
  <si>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</si>
  <si>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</si>
  <si>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</si>
  <si>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</si>
  <si>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</si>
  <si>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</si>
  <si>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</si>
  <si>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</si>
  <si>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</si>
  <si>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</si>
  <si>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</si>
  <si>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</si>
  <si>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</si>
  <si>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</si>
  <si>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</si>
  <si>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</si>
  <si>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</si>
  <si>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</si>
  <si>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</si>
  <si>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</si>
  <si>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</si>
  <si>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</si>
  <si>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</si>
  <si>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</si>
  <si>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</si>
  <si>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</si>
  <si>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</si>
  <si>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</si>
  <si>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</si>
  <si>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</si>
  <si>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</si>
  <si>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</si>
  <si>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</si>
  <si>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</si>
  <si>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</si>
  <si>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</si>
  <si>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</si>
  <si>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</si>
  <si>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</si>
  <si>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</si>
  <si>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</si>
  <si>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</si>
  <si>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</si>
  <si>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</si>
  <si>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</si>
  <si>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</si>
  <si>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</si>
  <si>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</si>
  <si>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</si>
  <si>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</si>
  <si>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</si>
  <si>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</si>
  <si>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</si>
  <si>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</si>
  <si>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</si>
  <si>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</si>
  <si>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</si>
  <si>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</si>
  <si>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</si>
  <si>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</si>
  <si>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</si>
  <si>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</si>
  <si>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</si>
  <si>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</si>
  <si>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</si>
  <si>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</si>
  <si>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</si>
  <si>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</si>
  <si>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</si>
  <si>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</si>
  <si>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</si>
  <si>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</si>
  <si>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</si>
  <si>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</si>
  <si>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</si>
  <si>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</si>
  <si>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</si>
  <si>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</si>
  <si>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</si>
  <si>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</si>
  <si>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</si>
  <si>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</si>
  <si>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</si>
  <si>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</si>
  <si>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</si>
  <si>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</si>
  <si>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</si>
  <si>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</si>
  <si>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</si>
  <si>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</si>
  <si>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</si>
  <si>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</si>
  <si>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</si>
  <si>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</si>
  <si>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</si>
  <si>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</si>
  <si>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</si>
  <si>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</si>
  <si>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</si>
  <si>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</si>
  <si>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</si>
  <si>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</si>
  <si>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</si>
  <si>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</si>
  <si>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</si>
  <si>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</si>
  <si>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</si>
  <si>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</si>
  <si>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</si>
  <si>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</si>
  <si>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</si>
  <si>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</si>
  <si>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</si>
  <si>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</si>
  <si>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</si>
  <si>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</si>
  <si>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</si>
  <si>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</si>
  <si>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</si>
  <si>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</si>
  <si>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</si>
  <si>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</si>
  <si>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</si>
  <si>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</si>
  <si>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</si>
  <si>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</si>
  <si>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</si>
  <si>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</si>
  <si>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</si>
  <si>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</si>
  <si>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</si>
  <si>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</si>
  <si>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</si>
  <si>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</si>
  <si>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</si>
  <si>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</si>
  <si>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</si>
  <si>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</si>
  <si>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</si>
  <si>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</si>
  <si>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</si>
  <si>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</si>
  <si>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</si>
  <si>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</si>
  <si>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</si>
  <si>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</si>
  <si>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</si>
  <si>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</si>
  <si>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</si>
  <si>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</si>
  <si>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</si>
  <si>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</si>
  <si>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</si>
  <si>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</si>
  <si>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</si>
  <si>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</si>
  <si>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</si>
  <si>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</si>
  <si>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</si>
  <si>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</si>
  <si>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</si>
  <si>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</si>
  <si>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</si>
  <si>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</si>
  <si>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</si>
  <si>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</si>
  <si>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</si>
  <si>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</si>
  <si>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</si>
  <si>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</si>
  <si>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</si>
  <si>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</si>
  <si>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</si>
  <si>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</si>
  <si>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</si>
  <si>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</si>
  <si>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</si>
  <si>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</si>
  <si>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</si>
  <si>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</si>
  <si>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</si>
  <si>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</si>
  <si>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</si>
  <si>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</si>
  <si>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</si>
  <si>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</si>
  <si>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</si>
  <si>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</si>
  <si>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</si>
  <si>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</si>
  <si>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</si>
  <si>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</si>
  <si>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</si>
  <si>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</si>
  <si>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</si>
  <si>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</si>
  <si>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</si>
  <si>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</si>
  <si>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</si>
  <si>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</si>
  <si>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</si>
  <si>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</si>
  <si>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</si>
  <si>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</si>
  <si>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</si>
  <si>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</si>
  <si>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</si>
  <si>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</si>
  <si>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</si>
  <si>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</si>
  <si>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</si>
  <si>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</si>
  <si>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</si>
  <si>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</si>
  <si>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</si>
  <si>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</si>
  <si>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</si>
  <si>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</si>
  <si>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</si>
  <si>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</si>
  <si>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</si>
  <si>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</si>
  <si>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</si>
  <si>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</si>
  <si>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</si>
  <si>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</si>
  <si>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</si>
  <si>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</si>
  <si>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</si>
  <si>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</si>
  <si>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</si>
  <si>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</si>
  <si>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</si>
  <si>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</si>
  <si>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</si>
  <si>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</si>
  <si>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</si>
  <si>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</si>
  <si>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</si>
  <si>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</si>
  <si>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</si>
  <si>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</si>
  <si>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</si>
  <si>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</si>
  <si>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</si>
  <si>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</si>
  <si>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</si>
  <si>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</si>
  <si>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</si>
  <si>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</si>
  <si>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</si>
  <si>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</si>
  <si>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</si>
  <si>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</si>
  <si>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</si>
  <si>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</si>
  <si>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</si>
  <si>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</si>
  <si>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</si>
  <si>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</si>
  <si>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</si>
  <si>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</si>
  <si>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</si>
  <si>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</si>
  <si>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</si>
  <si>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</si>
  <si>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</si>
  <si>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</si>
  <si>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</si>
  <si>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</si>
  <si>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</si>
  <si>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</si>
  <si>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</si>
  <si>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</si>
  <si>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</si>
  <si>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</si>
  <si>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</si>
  <si>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</si>
  <si>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</si>
  <si>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</si>
  <si>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</si>
  <si>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</si>
  <si>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</si>
  <si>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</si>
  <si>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</si>
  <si>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</si>
  <si>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</si>
  <si>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</si>
  <si>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</si>
  <si>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</si>
  <si>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</si>
  <si>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</si>
  <si>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</si>
  <si>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</si>
  <si>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</si>
  <si>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</si>
  <si>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</si>
  <si>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</si>
  <si>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</si>
  <si>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</si>
  <si>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</si>
  <si>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</si>
  <si>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</si>
  <si>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</si>
  <si>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</si>
  <si>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</si>
  <si>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</si>
  <si>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</si>
  <si>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</si>
  <si>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</si>
  <si>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</si>
  <si>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</si>
  <si>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</si>
  <si>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</si>
  <si>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</si>
  <si>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</si>
  <si>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</si>
  <si>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</si>
  <si>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</si>
  <si>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</si>
  <si>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</si>
  <si>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</si>
  <si>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</si>
  <si>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</si>
  <si>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</si>
  <si>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</si>
  <si>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</si>
  <si>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</si>
  <si>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</si>
  <si>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</si>
  <si>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</si>
  <si>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</si>
  <si>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</si>
  <si>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</si>
  <si>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</si>
  <si>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</si>
  <si>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</si>
  <si>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</si>
  <si>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</si>
  <si>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</si>
  <si>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</si>
  <si>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</si>
  <si>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</si>
  <si>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</si>
  <si>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</si>
  <si>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</si>
  <si>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</si>
  <si>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</si>
  <si>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</si>
  <si>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</si>
  <si>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</si>
  <si>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</si>
  <si>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</si>
  <si>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</si>
  <si>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</si>
  <si>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</si>
  <si>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</si>
  <si>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</si>
  <si>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</si>
  <si>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</si>
  <si>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</si>
  <si>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</si>
  <si>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</si>
  <si>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</si>
  <si>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</si>
  <si>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</si>
  <si>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</si>
  <si>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</si>
  <si>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</si>
  <si>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</si>
  <si>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</si>
  <si>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</si>
  <si>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</si>
  <si>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</si>
  <si>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</si>
  <si>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</si>
  <si>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</si>
  <si>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</si>
  <si>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</si>
  <si>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</si>
  <si>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</si>
  <si>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</si>
  <si>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</si>
  <si>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</si>
  <si>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</si>
  <si>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</si>
  <si>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</si>
  <si>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</si>
  <si>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</si>
  <si>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</si>
  <si>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</si>
  <si>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</si>
  <si>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</si>
  <si>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</si>
  <si>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</si>
  <si>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</si>
  <si>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</si>
  <si>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</si>
  <si>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</si>
  <si>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</si>
  <si>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</si>
  <si>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</si>
  <si>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</si>
  <si>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</si>
  <si>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</si>
  <si>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</si>
  <si>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</si>
  <si>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</si>
  <si>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</si>
  <si>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</si>
  <si>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</si>
  <si>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</si>
  <si>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</si>
  <si>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</si>
  <si>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</si>
  <si>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</si>
  <si>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</si>
  <si>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</si>
  <si>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</si>
  <si>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</si>
  <si>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</si>
  <si>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</si>
  <si>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</si>
  <si>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</si>
  <si>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</si>
  <si>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</si>
  <si>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</si>
  <si>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</si>
  <si>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</si>
  <si>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</si>
  <si>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</si>
  <si>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</si>
  <si>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</si>
  <si>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</si>
  <si>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</si>
  <si>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</si>
  <si>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</si>
  <si>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</si>
  <si>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</si>
  <si>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</si>
  <si>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</si>
  <si>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</si>
  <si>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</si>
  <si>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</si>
  <si>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</si>
  <si>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</si>
  <si>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</si>
  <si>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</si>
  <si>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</si>
  <si>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</si>
  <si>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</si>
  <si>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</si>
  <si>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</si>
  <si>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</si>
  <si>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</si>
  <si>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</si>
  <si>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</si>
  <si>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</si>
  <si>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</si>
  <si>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</si>
  <si>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</si>
  <si>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</si>
  <si>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</si>
  <si>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</si>
  <si>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</si>
  <si>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</si>
  <si>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</si>
  <si>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</si>
  <si>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</si>
  <si>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</si>
  <si>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</si>
  <si>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</si>
  <si>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</si>
  <si>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</si>
  <si>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</si>
  <si>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</si>
  <si>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</si>
  <si>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</si>
  <si>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</si>
  <si>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</si>
  <si>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</si>
  <si>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</si>
  <si>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</si>
  <si>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</si>
  <si>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</si>
  <si>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</si>
  <si>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</si>
  <si>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</si>
  <si>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</si>
  <si>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</si>
  <si>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</si>
  <si>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</si>
  <si>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</si>
  <si>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</si>
  <si>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</si>
  <si>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</si>
  <si>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</si>
  <si>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</si>
  <si>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</si>
  <si>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</si>
  <si>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</si>
  <si>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</si>
  <si>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</si>
  <si>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</si>
  <si>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</si>
  <si>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</si>
  <si>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</si>
  <si>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</si>
  <si>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</si>
  <si>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</si>
  <si>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</si>
  <si>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</si>
  <si>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</si>
  <si>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</si>
  <si>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</si>
  <si>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</si>
  <si>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</si>
  <si>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</si>
  <si>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</si>
  <si>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</si>
  <si>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</si>
  <si>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</si>
  <si>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</si>
  <si>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</si>
  <si>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</si>
  <si>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</si>
  <si>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</si>
  <si>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</si>
  <si>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</si>
  <si>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</si>
  <si>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</si>
  <si>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</si>
  <si>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</si>
  <si>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</si>
  <si>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</si>
  <si>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</si>
  <si>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</si>
  <si>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</si>
  <si>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</si>
  <si>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</si>
  <si>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</si>
  <si>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</si>
  <si>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</si>
  <si>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</si>
  <si>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</si>
  <si>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</si>
  <si>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</si>
  <si>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</si>
  <si>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</si>
  <si>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</si>
  <si>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</si>
  <si>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</si>
  <si>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</si>
  <si>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</si>
  <si>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</si>
  <si>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</si>
  <si>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</si>
  <si>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</si>
  <si>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</si>
  <si>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</si>
  <si>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</si>
  <si>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</si>
  <si>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</si>
  <si>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</si>
  <si>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</si>
  <si>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</si>
  <si>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</si>
  <si>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</si>
  <si>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</si>
  <si>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</si>
  <si>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</si>
  <si>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</si>
  <si>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</si>
  <si>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</si>
  <si>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</si>
  <si>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</si>
  <si>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</si>
  <si>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</si>
  <si>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</si>
  <si>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</si>
  <si>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</si>
  <si>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</si>
  <si>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</si>
  <si>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</si>
  <si>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</si>
  <si>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</si>
  <si>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</si>
  <si>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</si>
  <si>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</si>
  <si>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</si>
  <si>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</si>
  <si>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</si>
  <si>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</si>
  <si>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</si>
  <si>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</si>
  <si>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</si>
  <si>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</si>
  <si>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</si>
  <si>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</si>
  <si>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</si>
  <si>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</si>
  <si>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</si>
  <si>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</si>
  <si>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</si>
  <si>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</si>
  <si>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</si>
  <si>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</si>
  <si>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</si>
  <si>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</si>
  <si>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</si>
  <si>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</si>
  <si>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</si>
  <si>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</si>
  <si>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</si>
  <si>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</si>
  <si>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</si>
  <si>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</si>
  <si>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</si>
  <si>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</si>
  <si>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</si>
  <si>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</si>
  <si>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</si>
  <si>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</si>
  <si>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</si>
  <si>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</si>
  <si>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</si>
  <si>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</si>
  <si>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</si>
  <si>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</si>
  <si>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</si>
  <si>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</si>
  <si>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</si>
  <si>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</si>
  <si>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</si>
  <si>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</si>
  <si>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</si>
  <si>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</si>
  <si>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</si>
  <si>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</si>
  <si>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</si>
  <si>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</si>
  <si>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</si>
  <si>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</si>
  <si>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</si>
  <si>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</si>
  <si>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</si>
  <si>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</si>
  <si>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</si>
  <si>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</si>
  <si>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</si>
  <si>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</si>
  <si>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</si>
  <si>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</si>
  <si>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</si>
  <si>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</si>
  <si>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</si>
  <si>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</si>
  <si>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</si>
  <si>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</si>
  <si>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</si>
  <si>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</si>
  <si>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</si>
  <si>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</si>
  <si>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</si>
  <si>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</si>
  <si>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</si>
  <si>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</si>
  <si>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</si>
  <si>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</si>
  <si>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</si>
  <si>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</si>
  <si>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</si>
  <si>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</si>
  <si>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</si>
  <si>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</si>
  <si>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</si>
  <si>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</si>
  <si>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</si>
  <si>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</si>
  <si>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</si>
  <si>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</si>
  <si>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</si>
  <si>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</si>
  <si>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</si>
  <si>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</si>
  <si>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</si>
  <si>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</si>
  <si>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</si>
  <si>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</si>
  <si>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</si>
  <si>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</si>
  <si>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</si>
  <si>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</si>
  <si>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</si>
  <si>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</si>
  <si>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</si>
  <si>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</si>
  <si>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</si>
  <si>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</si>
  <si>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</si>
  <si>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</si>
  <si>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</si>
  <si>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</si>
  <si>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</si>
  <si>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</si>
  <si>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</si>
  <si>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</si>
  <si>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</si>
  <si>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</si>
  <si>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</si>
  <si>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</si>
  <si>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</si>
  <si>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</si>
  <si>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</si>
  <si>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</si>
  <si>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</si>
  <si>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</si>
  <si>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</si>
  <si>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</si>
  <si>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</si>
  <si>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</si>
  <si>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</si>
  <si>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</si>
  <si>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</si>
  <si>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</si>
  <si>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</si>
  <si>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</si>
  <si>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</si>
  <si>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</si>
  <si>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</si>
  <si>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</si>
  <si>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</si>
  <si>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</si>
  <si>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</si>
  <si>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</si>
  <si>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</si>
  <si>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</si>
  <si>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</si>
  <si>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</si>
  <si>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</si>
  <si>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</si>
  <si>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</si>
  <si>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</si>
  <si>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</si>
  <si>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</si>
  <si>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</si>
  <si>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</si>
  <si>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</si>
  <si>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</si>
  <si>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</si>
  <si>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</si>
  <si>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</si>
  <si>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</si>
  <si>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</si>
  <si>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</si>
  <si>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</si>
  <si>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</si>
  <si>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</si>
  <si>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</si>
  <si>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</si>
  <si>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</si>
  <si>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</si>
  <si>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</si>
  <si>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</si>
  <si>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</si>
  <si>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</si>
  <si>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</si>
  <si>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</si>
  <si>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</si>
  <si>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</si>
  <si>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</si>
  <si>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</si>
  <si>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</si>
  <si>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</si>
  <si>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</si>
  <si>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</si>
  <si>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</si>
  <si>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</si>
  <si>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</si>
  <si>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</si>
  <si>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</si>
  <si>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</si>
  <si>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</si>
  <si>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</si>
  <si>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</si>
  <si>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</si>
  <si>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</si>
  <si>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</si>
  <si>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</si>
  <si>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</si>
  <si>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</si>
  <si>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</si>
  <si>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</si>
  <si>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</si>
  <si>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</si>
  <si>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</si>
  <si>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</si>
  <si>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</si>
  <si>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</si>
  <si>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</si>
  <si>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</si>
  <si>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</si>
  <si>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</si>
  <si>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</si>
  <si>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</si>
  <si>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</si>
  <si>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</si>
  <si>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</si>
  <si>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</si>
  <si>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</si>
  <si>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</si>
  <si>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</si>
  <si>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</si>
  <si>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</si>
  <si>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</si>
  <si>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</si>
  <si>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</si>
  <si>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</si>
  <si>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</si>
  <si>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</si>
  <si>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</si>
  <si>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</si>
  <si>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</si>
  <si>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</si>
  <si>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</si>
  <si>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</si>
  <si>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</si>
  <si>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</si>
  <si>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</si>
  <si>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</si>
  <si>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</si>
  <si>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</si>
  <si>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</si>
  <si>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</si>
  <si>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</si>
  <si>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</si>
  <si>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</si>
  <si>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</si>
  <si>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</si>
  <si>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</si>
  <si>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</si>
  <si>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</si>
  <si>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</si>
  <si>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</si>
  <si>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</si>
  <si>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</si>
  <si>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</si>
  <si>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</si>
  <si>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</si>
  <si>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</si>
  <si>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</si>
  <si>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</si>
  <si>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</si>
  <si>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</si>
  <si>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</si>
  <si>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</si>
  <si>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</si>
  <si>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</si>
  <si>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</si>
  <si>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</si>
  <si>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</si>
  <si>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</si>
  <si>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</si>
  <si>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</si>
  <si>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</si>
  <si>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</si>
  <si>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</si>
  <si>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</si>
  <si>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</si>
  <si>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</si>
  <si>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</si>
  <si>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</si>
  <si>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</si>
  <si>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</si>
  <si>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</si>
  <si>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</si>
  <si>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</si>
  <si>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</si>
  <si>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</si>
  <si>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</si>
  <si>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</si>
  <si>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</si>
  <si>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</si>
  <si>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</si>
  <si>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</si>
  <si>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</si>
  <si>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</si>
  <si>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</si>
  <si>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</si>
  <si>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</si>
  <si>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</si>
  <si>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</si>
  <si>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</si>
  <si>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</si>
  <si>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</si>
  <si>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</si>
  <si>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</si>
  <si>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</si>
  <si>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</si>
  <si>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</si>
  <si>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</si>
  <si>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</si>
  <si>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</si>
  <si>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</si>
  <si>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</si>
  <si>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</si>
  <si>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</si>
  <si>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</si>
  <si>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</si>
  <si>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</si>
  <si>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</si>
  <si>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</si>
  <si>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</si>
  <si>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</si>
  <si>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</si>
  <si>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</si>
  <si>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</si>
  <si>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</si>
  <si>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</si>
  <si>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</si>
  <si>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</si>
  <si>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</si>
  <si>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</si>
  <si>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</si>
  <si>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</si>
  <si>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</si>
  <si>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</si>
  <si>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</si>
  <si>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</si>
  <si>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</si>
  <si>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</si>
  <si>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</si>
  <si>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</si>
  <si>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</si>
  <si>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</si>
  <si>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</si>
  <si>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</si>
  <si>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</si>
  <si>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</si>
  <si>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</si>
  <si>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</si>
  <si>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</si>
  <si>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</si>
  <si>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</si>
  <si>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</si>
  <si>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</si>
  <si>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</si>
  <si>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</si>
  <si>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</si>
  <si>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</si>
  <si>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</si>
  <si>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</si>
  <si>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</si>
  <si>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</si>
  <si>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</si>
  <si>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</si>
  <si>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</si>
  <si>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</si>
  <si>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</si>
  <si>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</si>
  <si>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</si>
  <si>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</si>
  <si>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</si>
  <si>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</si>
  <si>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</si>
  <si>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</si>
  <si>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</si>
  <si>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</si>
  <si>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</si>
  <si>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</si>
  <si>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</si>
  <si>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</si>
  <si>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</si>
  <si>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</si>
  <si>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</si>
  <si>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</si>
  <si>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</si>
  <si>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</si>
  <si>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</si>
  <si>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</si>
  <si>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</si>
  <si>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</si>
  <si>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</si>
  <si>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</si>
  <si>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</si>
  <si>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</si>
  <si>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</si>
  <si>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</si>
  <si>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</si>
  <si>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</si>
  <si>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</si>
  <si>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</si>
  <si>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</si>
  <si>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</si>
  <si>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</si>
  <si>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</si>
  <si>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</si>
  <si>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</si>
  <si>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</si>
  <si>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</si>
  <si>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</si>
  <si>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</si>
  <si>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</si>
  <si>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</si>
  <si>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</si>
  <si>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</si>
  <si>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</si>
  <si>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</si>
  <si>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</si>
  <si>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</si>
  <si>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</si>
  <si>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</si>
  <si>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</si>
  <si>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</si>
  <si>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</si>
  <si>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</si>
  <si>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</si>
  <si>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</si>
  <si>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</si>
  <si>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</si>
  <si>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</si>
  <si>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</si>
  <si>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</si>
  <si>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</si>
  <si>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</si>
  <si>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</si>
  <si>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</si>
  <si>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</si>
  <si>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</si>
  <si>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</si>
  <si>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</si>
  <si>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</si>
  <si>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</si>
  <si>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</si>
  <si>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</si>
  <si>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</si>
  <si>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</si>
  <si>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</si>
  <si>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</si>
  <si>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</si>
  <si>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</si>
  <si>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</si>
  <si>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</si>
  <si>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</si>
  <si>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</si>
  <si>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</si>
  <si>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</si>
  <si>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</si>
  <si>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</si>
  <si>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</si>
  <si>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</si>
  <si>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</si>
  <si>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</si>
  <si>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</si>
  <si>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</si>
  <si>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</si>
  <si>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</si>
  <si>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</si>
  <si>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</si>
  <si>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</si>
  <si>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</si>
  <si>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</si>
  <si>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</si>
  <si>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</si>
  <si>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</si>
  <si>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</si>
  <si>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</si>
  <si>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</si>
  <si>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</si>
  <si>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</si>
  <si>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</si>
  <si>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</si>
  <si>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</si>
  <si>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</si>
  <si>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</si>
  <si>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</si>
  <si>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</si>
  <si>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</si>
  <si>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</si>
  <si>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</si>
  <si>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</si>
  <si>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</si>
  <si>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</si>
  <si>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</si>
  <si>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</si>
  <si>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</si>
  <si>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</si>
  <si>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</si>
  <si>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</si>
  <si>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</si>
  <si>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</si>
  <si>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</si>
  <si>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</si>
  <si>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</si>
  <si>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</si>
  <si>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</si>
  <si>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</si>
  <si>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</si>
  <si>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</si>
  <si>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</si>
  <si>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</si>
  <si>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</si>
  <si>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</si>
  <si>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</si>
  <si>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</si>
  <si>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</si>
  <si>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</si>
  <si>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</si>
  <si>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</si>
  <si>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</si>
  <si>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</si>
  <si>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</si>
  <si>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</si>
  <si>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</si>
  <si>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</si>
  <si>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</si>
  <si>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</si>
  <si>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</si>
  <si>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</si>
  <si>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</si>
  <si>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</si>
  <si>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</si>
  <si>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</si>
  <si>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</si>
  <si>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</si>
  <si>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</si>
  <si>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</si>
  <si>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</si>
  <si>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</si>
  <si>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</si>
  <si>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</si>
  <si>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</si>
  <si>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</si>
  <si>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</si>
  <si>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</si>
  <si>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</si>
  <si>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</si>
  <si>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</si>
  <si>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</si>
  <si>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</si>
  <si>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</si>
  <si>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</si>
  <si>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</si>
  <si>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</si>
  <si>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</si>
  <si>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</si>
  <si>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</si>
  <si>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</si>
  <si>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</si>
  <si>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</si>
  <si>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</si>
  <si>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</si>
  <si>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</si>
  <si>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</si>
  <si>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</si>
  <si>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</si>
  <si>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</si>
  <si>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</si>
  <si>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</si>
  <si>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</si>
  <si>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</si>
  <si>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</si>
  <si>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</si>
  <si>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</si>
  <si>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</si>
  <si>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</si>
  <si>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</si>
  <si>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</si>
  <si>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</si>
  <si>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</si>
  <si>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</si>
  <si>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</si>
  <si>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</si>
  <si>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</si>
  <si>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</si>
  <si>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</si>
  <si>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</si>
  <si>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</si>
  <si>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</si>
  <si>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</si>
  <si>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</si>
  <si>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</si>
  <si>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</si>
  <si>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</si>
  <si>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</si>
  <si>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</si>
  <si>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</si>
  <si>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</si>
  <si>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</si>
  <si>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</si>
  <si>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</si>
  <si>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</si>
  <si>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</si>
  <si>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</si>
  <si>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</si>
  <si>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</si>
  <si>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</si>
  <si>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</si>
  <si>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</si>
  <si>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</si>
  <si>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</si>
  <si>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</si>
  <si>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</si>
  <si>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</si>
  <si>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</si>
  <si>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</si>
  <si>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</si>
  <si>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</si>
  <si>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</si>
  <si>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</si>
  <si>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</si>
  <si>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</si>
  <si>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</si>
  <si>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</si>
  <si>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</si>
  <si>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</si>
  <si>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</si>
  <si>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</si>
  <si>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</si>
  <si>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</si>
  <si>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</si>
  <si>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</si>
  <si>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</si>
  <si>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</si>
  <si>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</si>
  <si>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</si>
  <si>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</si>
  <si>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</si>
  <si>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</si>
  <si>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</si>
  <si>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</si>
  <si>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</si>
  <si>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</si>
  <si>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</si>
  <si>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</si>
  <si>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</si>
  <si>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</si>
  <si>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</si>
  <si>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</si>
  <si>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</si>
  <si>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</si>
  <si>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</si>
  <si>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</si>
  <si>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</si>
  <si>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</si>
  <si>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</si>
  <si>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</si>
  <si>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</si>
  <si>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</si>
  <si>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</si>
  <si>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</si>
  <si>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</si>
  <si>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</si>
  <si>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</si>
  <si>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</si>
  <si>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</si>
  <si>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</si>
  <si>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</si>
  <si>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</si>
  <si>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</si>
  <si>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</si>
  <si>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</si>
  <si>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</si>
  <si>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</si>
  <si>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</si>
  <si>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</si>
  <si>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</si>
  <si>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</si>
  <si>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</si>
  <si>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</si>
  <si>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</si>
  <si>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</si>
  <si>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</si>
  <si>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</si>
  <si>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</si>
  <si>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</si>
  <si>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</si>
  <si>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</si>
  <si>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</si>
  <si>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</si>
  <si>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</si>
  <si>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</si>
  <si>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</si>
  <si>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</si>
  <si>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</si>
  <si>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</si>
  <si>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</si>
  <si>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</si>
  <si>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</si>
  <si>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</si>
  <si>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</si>
  <si>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</si>
  <si>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</si>
  <si>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</si>
  <si>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</si>
  <si>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</si>
  <si>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</si>
  <si>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</si>
  <si>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</si>
  <si>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</si>
  <si>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</si>
  <si>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</si>
  <si>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</si>
  <si>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</si>
  <si>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</si>
  <si>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</si>
  <si>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</si>
  <si>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</si>
  <si>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</si>
  <si>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</si>
  <si>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</si>
  <si>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</si>
  <si>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</si>
  <si>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</si>
  <si>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</si>
  <si>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</si>
  <si>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</si>
  <si>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</si>
  <si>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</si>
  <si>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</si>
  <si>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</si>
  <si>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</si>
  <si>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</si>
  <si>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</si>
  <si>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</si>
  <si>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</si>
  <si>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</si>
  <si>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</si>
  <si>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</si>
  <si>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</si>
  <si>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</si>
  <si>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</si>
  <si>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</si>
  <si>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</si>
  <si>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</si>
  <si>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</si>
  <si>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</si>
  <si>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</si>
  <si>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</si>
  <si>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</si>
  <si>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</si>
  <si>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</si>
  <si>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</si>
  <si>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</si>
  <si>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</si>
  <si>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</si>
  <si>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</si>
  <si>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</si>
  <si>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</si>
  <si>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</si>
  <si>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</si>
  <si>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</si>
  <si>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</si>
  <si>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</si>
  <si>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</si>
  <si>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</si>
  <si>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</si>
  <si>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</si>
  <si>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</si>
  <si>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</si>
  <si>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</si>
  <si>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</si>
  <si>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</si>
  <si>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</si>
  <si>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</si>
  <si>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</si>
  <si>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</si>
  <si>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</si>
  <si>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</si>
  <si>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</si>
  <si>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</si>
  <si>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</si>
  <si>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</si>
  <si>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</si>
  <si>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</si>
  <si>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</si>
  <si>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</si>
  <si>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</si>
  <si>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</si>
  <si>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</si>
  <si>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</si>
  <si>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</si>
  <si>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</si>
  <si>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</si>
  <si>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</si>
  <si>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</si>
  <si>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</si>
  <si>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</si>
  <si>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</si>
  <si>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</si>
  <si>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</si>
  <si>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</si>
  <si>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</si>
  <si>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</si>
  <si>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</si>
  <si>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</si>
  <si>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</si>
  <si>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</si>
  <si>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</si>
  <si>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</si>
  <si>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</si>
  <si>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</si>
  <si>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</si>
  <si>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</si>
  <si>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</si>
  <si>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</si>
  <si>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</si>
  <si>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</si>
  <si>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</si>
  <si>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</si>
  <si>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</si>
  <si>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</si>
  <si>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</si>
  <si>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</si>
  <si>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</si>
  <si>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</si>
  <si>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</si>
  <si>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</si>
  <si>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</si>
  <si>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</si>
  <si>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</si>
  <si>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</si>
  <si>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</si>
  <si>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</si>
  <si>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</si>
  <si>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</si>
  <si>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</si>
  <si>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</si>
  <si>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</si>
  <si>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</si>
  <si>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</si>
  <si>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</si>
  <si>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</si>
  <si>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</si>
  <si>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</si>
  <si>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</si>
  <si>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</si>
  <si>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</si>
  <si>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</si>
  <si>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</si>
  <si>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</si>
  <si>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</si>
  <si>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</si>
  <si>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</si>
  <si>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</si>
  <si>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</si>
  <si>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</si>
  <si>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</si>
  <si>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</si>
  <si>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</si>
  <si>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</si>
  <si>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</si>
  <si>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</si>
  <si>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</si>
  <si>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</si>
  <si>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</si>
  <si>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</si>
  <si>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</si>
  <si>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</si>
  <si>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</si>
  <si>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</si>
  <si>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</si>
  <si>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</si>
  <si>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</si>
  <si>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</si>
  <si>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</si>
  <si>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</si>
  <si>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</si>
  <si>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</si>
  <si>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</si>
  <si>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</si>
  <si>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</si>
  <si>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</si>
  <si>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</si>
  <si>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</si>
  <si>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</si>
  <si>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</si>
  <si>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</si>
  <si>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</si>
  <si>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</si>
  <si>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</si>
  <si>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</si>
  <si>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</si>
  <si>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</si>
  <si>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</si>
  <si>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</si>
  <si>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</si>
  <si>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</si>
  <si>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</si>
  <si>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</si>
  <si>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</si>
  <si>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</si>
  <si>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</si>
  <si>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</si>
  <si>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</si>
  <si>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</si>
  <si>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</si>
  <si>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</si>
  <si>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</si>
  <si>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</si>
  <si>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</si>
  <si>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</si>
  <si>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</si>
  <si>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</si>
  <si>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</si>
  <si>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</si>
  <si>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</si>
  <si>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</si>
  <si>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</si>
  <si>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</si>
  <si>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</si>
  <si>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</si>
  <si>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</si>
  <si>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</si>
  <si>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</si>
  <si>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</si>
  <si>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</si>
  <si>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</si>
  <si>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</si>
  <si>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</si>
  <si>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</si>
  <si>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</si>
  <si>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</si>
  <si>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</si>
  <si>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</si>
  <si>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</si>
  <si>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</si>
  <si>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</si>
  <si>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</si>
  <si>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</si>
  <si>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</si>
  <si>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</si>
  <si>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</si>
  <si>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</si>
  <si>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</si>
  <si>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</si>
  <si>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</si>
  <si>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</si>
  <si>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</si>
  <si>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</si>
  <si>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</si>
  <si>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</si>
  <si>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</si>
  <si>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</si>
  <si>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</si>
  <si>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</si>
  <si>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</si>
  <si>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</si>
  <si>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</si>
  <si>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</si>
  <si>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</si>
  <si>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</si>
  <si>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</si>
  <si>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</si>
  <si>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</si>
  <si>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</si>
  <si>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</si>
  <si>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</si>
  <si>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</si>
  <si>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</si>
  <si>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</si>
  <si>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</si>
  <si>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</si>
  <si>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</si>
  <si>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</si>
  <si>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</si>
  <si>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</si>
  <si>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</si>
  <si>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</si>
  <si>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</si>
  <si>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</si>
  <si>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</si>
  <si>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</si>
  <si>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</si>
  <si>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</si>
  <si>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</si>
  <si>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</si>
  <si>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</si>
  <si>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</si>
  <si>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</si>
  <si>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</si>
  <si>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</si>
  <si>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</si>
  <si>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</si>
  <si>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</si>
  <si>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</si>
  <si>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</si>
  <si>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</si>
  <si>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</si>
  <si>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</si>
  <si>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</si>
  <si>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</si>
  <si>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</si>
  <si>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</si>
  <si>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</si>
  <si>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</si>
  <si>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</si>
  <si>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</si>
  <si>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</si>
  <si>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</si>
  <si>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</si>
  <si>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</si>
  <si>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</si>
  <si>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</si>
  <si>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</si>
  <si>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</si>
  <si>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</si>
  <si>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</si>
  <si>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</si>
  <si>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</si>
  <si>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</si>
  <si>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</si>
  <si>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</si>
  <si>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</si>
  <si>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</si>
  <si>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</si>
  <si>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</si>
  <si>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</si>
  <si>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</si>
  <si>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</si>
  <si>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</si>
  <si>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</si>
  <si>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</si>
  <si>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</si>
  <si>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</si>
  <si>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</si>
  <si>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</si>
  <si>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</si>
  <si>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</si>
  <si>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</si>
  <si>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</si>
  <si>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</si>
  <si>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</si>
  <si>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</si>
  <si>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</si>
  <si>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</si>
  <si>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</si>
  <si>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</si>
  <si>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</si>
  <si>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</si>
  <si>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</si>
  <si>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</si>
  <si>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</si>
  <si>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</si>
  <si>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</si>
  <si>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</si>
  <si>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</si>
  <si>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</si>
  <si>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</si>
  <si>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</si>
  <si>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</si>
  <si>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</si>
  <si>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</si>
  <si>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</si>
  <si>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</si>
  <si>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</si>
  <si>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</si>
  <si>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</si>
  <si>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</si>
  <si>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</si>
  <si>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</si>
  <si>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</si>
  <si>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</si>
  <si>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</si>
  <si>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</si>
  <si>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</si>
  <si>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</si>
  <si>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</si>
  <si>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</si>
  <si>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</si>
  <si>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</si>
  <si>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</si>
  <si>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</si>
  <si>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</si>
  <si>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</si>
  <si>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</si>
  <si>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</si>
  <si>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</si>
  <si>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</si>
  <si>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</si>
  <si>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</si>
  <si>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</si>
  <si>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</si>
  <si>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</si>
  <si>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</si>
  <si>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</si>
  <si>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</si>
  <si>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</si>
  <si>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</si>
  <si>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</si>
  <si>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</si>
  <si>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</si>
  <si>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</si>
  <si>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</si>
  <si>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</si>
  <si>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</si>
  <si>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</si>
  <si>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</si>
  <si>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</si>
  <si>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</si>
  <si>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</si>
  <si>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</si>
  <si>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</si>
  <si>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</si>
  <si>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</si>
  <si>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</si>
  <si>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</si>
  <si>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</si>
  <si>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</si>
  <si>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</si>
  <si>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</si>
  <si>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</si>
  <si>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</si>
  <si>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</si>
  <si>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</si>
  <si>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</si>
  <si>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</si>
  <si>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</si>
  <si>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</si>
  <si>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</si>
  <si>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</si>
  <si>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</si>
  <si>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</si>
  <si>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</si>
  <si>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</si>
  <si>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</si>
  <si>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</si>
  <si>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</si>
  <si>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</si>
  <si>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</si>
  <si>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</si>
  <si>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</si>
  <si>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</si>
  <si>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</si>
  <si>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</si>
  <si>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</si>
  <si>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</si>
  <si>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</si>
  <si>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</si>
  <si>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</si>
  <si>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</si>
  <si>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</si>
  <si>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</si>
  <si>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</si>
  <si>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</si>
  <si>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</si>
  <si>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</si>
  <si>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</si>
  <si>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</si>
  <si>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</si>
  <si>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</si>
  <si>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</si>
  <si>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</si>
  <si>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</si>
  <si>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</si>
  <si>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</si>
  <si>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</si>
  <si>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</si>
  <si>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</si>
  <si>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</si>
  <si>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</si>
  <si>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</si>
  <si>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</si>
  <si>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</si>
  <si>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</si>
  <si>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</si>
  <si>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</si>
  <si>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</si>
  <si>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</si>
  <si>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</si>
  <si>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</si>
  <si>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</si>
  <si>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</si>
  <si>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</si>
  <si>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</si>
  <si>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</si>
  <si>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</si>
  <si>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</si>
  <si>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</si>
  <si>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</si>
  <si>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</si>
  <si>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</si>
  <si>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</si>
  <si>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</si>
  <si>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</si>
  <si>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</si>
  <si>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</si>
  <si>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</si>
  <si>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</si>
  <si>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</si>
  <si>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</si>
  <si>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</si>
  <si>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</si>
  <si>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</si>
  <si>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</si>
  <si>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</si>
  <si>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</si>
  <si>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</si>
  <si>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</si>
  <si>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</si>
  <si>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</si>
  <si>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</si>
  <si>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</si>
  <si>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</si>
  <si>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</si>
  <si>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</si>
  <si>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</si>
  <si>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</si>
  <si>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</si>
  <si>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</si>
  <si>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</si>
  <si>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</si>
  <si>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</si>
  <si>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</si>
  <si>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</si>
  <si>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</si>
  <si>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</si>
  <si>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</si>
  <si>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</si>
  <si>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</si>
  <si>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</si>
  <si>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</si>
  <si>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</si>
  <si>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</si>
  <si>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</si>
  <si>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</si>
  <si>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</si>
  <si>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</si>
  <si>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</si>
  <si>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</si>
  <si>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</si>
  <si>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</si>
  <si>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</si>
  <si>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</si>
  <si>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</si>
  <si>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</si>
  <si>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</si>
  <si>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</si>
  <si>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</si>
  <si>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</si>
  <si>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</si>
  <si>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</si>
  <si>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</si>
  <si>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</si>
  <si>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</si>
  <si>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</si>
  <si>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</si>
  <si>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</si>
  <si>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</si>
  <si>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</si>
  <si>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</si>
  <si>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</si>
  <si>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</si>
  <si>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</si>
  <si>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</si>
  <si>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</si>
  <si>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</si>
  <si>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</si>
  <si>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</si>
  <si>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</si>
  <si>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</si>
  <si>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</si>
  <si>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</si>
  <si>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</si>
  <si>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</si>
  <si>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</si>
  <si>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</si>
  <si>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</si>
  <si>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</si>
  <si>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</si>
  <si>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</si>
  <si>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</si>
  <si>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</si>
  <si>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</si>
  <si>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</si>
  <si>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</si>
  <si>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</si>
  <si>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</si>
  <si>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</si>
  <si>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</si>
  <si>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</si>
  <si>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</si>
  <si>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</si>
  <si>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</si>
  <si>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</si>
  <si>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</si>
  <si>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</si>
  <si>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</si>
  <si>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</si>
  <si>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</si>
  <si>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</si>
  <si>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</si>
  <si>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</si>
  <si>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</si>
  <si>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</si>
  <si>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</si>
  <si>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</si>
  <si>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</si>
  <si>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</si>
  <si>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</si>
  <si>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</si>
  <si>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</si>
  <si>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</si>
  <si>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</si>
  <si>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</si>
  <si>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</si>
  <si>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</si>
  <si>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</si>
  <si>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</si>
  <si>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</si>
  <si>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</si>
  <si>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</si>
  <si>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</si>
  <si>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</si>
  <si>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</si>
  <si>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</si>
  <si>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</si>
  <si>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</si>
  <si>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</si>
  <si>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</si>
  <si>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</si>
  <si>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</si>
  <si>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</si>
  <si>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</si>
  <si>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</si>
  <si>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</si>
  <si>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</si>
  <si>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</si>
  <si>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</si>
  <si>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</si>
  <si>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</si>
  <si>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</si>
  <si>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</si>
  <si>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</si>
  <si>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</si>
  <si>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</si>
  <si>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</si>
  <si>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</si>
  <si>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</si>
  <si>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</si>
  <si>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</si>
  <si>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</si>
  <si>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</si>
  <si>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</si>
  <si>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</si>
  <si>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</si>
  <si>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</si>
  <si>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</si>
  <si>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</si>
  <si>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</si>
  <si>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</si>
  <si>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</si>
  <si>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</si>
  <si>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</si>
  <si>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</si>
  <si>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</si>
  <si>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</si>
  <si>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</si>
  <si>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</si>
  <si>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</si>
  <si>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</si>
  <si>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</si>
  <si>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</si>
  <si>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</si>
  <si>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</si>
  <si>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</si>
  <si>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</si>
  <si>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</si>
  <si>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</si>
  <si>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</si>
  <si>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</si>
  <si>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</si>
  <si>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</si>
  <si>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</si>
  <si>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</si>
  <si>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</si>
  <si>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</si>
  <si>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</si>
  <si>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</si>
  <si>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</si>
  <si>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</si>
  <si>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</si>
  <si>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</si>
  <si>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</si>
  <si>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</si>
  <si>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</si>
  <si>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</si>
  <si>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</si>
  <si>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</si>
  <si>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</si>
  <si>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</si>
  <si>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</si>
  <si>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</si>
  <si>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</si>
  <si>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</si>
  <si>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</si>
  <si>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</si>
  <si>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</si>
  <si>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</si>
  <si>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</si>
  <si>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</si>
  <si>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</si>
  <si>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</si>
  <si>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</si>
  <si>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</si>
  <si>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</si>
  <si>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</si>
  <si>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</si>
  <si>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</si>
  <si>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</si>
  <si>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</si>
  <si>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</si>
  <si>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</si>
  <si>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</si>
  <si>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</si>
  <si>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</si>
  <si>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</si>
  <si>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</si>
  <si>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</si>
  <si>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</si>
  <si>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</si>
  <si>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</si>
  <si>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</si>
  <si>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</si>
  <si>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</si>
  <si>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</si>
  <si>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</si>
  <si>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</si>
  <si>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</si>
  <si>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</si>
  <si>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</si>
  <si>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</si>
  <si>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</si>
  <si>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</si>
  <si>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</si>
  <si>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</si>
  <si>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</si>
  <si>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</si>
  <si>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</si>
  <si>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</si>
  <si>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</si>
  <si>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</si>
  <si>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</si>
  <si>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</si>
  <si>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</si>
  <si>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</si>
  <si>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</si>
  <si>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</si>
  <si>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</si>
  <si>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</si>
  <si>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</si>
  <si>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</si>
  <si>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</si>
  <si>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</si>
  <si>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</si>
  <si>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</si>
  <si>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</si>
  <si>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</si>
  <si>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</si>
  <si>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</si>
  <si>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</si>
  <si>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</si>
  <si>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</si>
  <si>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</si>
  <si>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</si>
  <si>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</si>
  <si>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</si>
  <si>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</si>
  <si>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</si>
  <si>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</si>
  <si>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</si>
  <si>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</si>
  <si>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</si>
  <si>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</si>
  <si>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</si>
  <si>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</si>
  <si>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</si>
  <si>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</si>
  <si>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</si>
  <si>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</si>
  <si>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</si>
  <si>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</si>
  <si>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</si>
  <si>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</si>
  <si>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</si>
  <si>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</si>
  <si>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</si>
  <si>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</si>
  <si>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</si>
  <si>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</si>
  <si>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</si>
  <si>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</si>
  <si>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</si>
  <si>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</si>
  <si>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</si>
  <si>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</si>
  <si>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</si>
  <si>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</si>
  <si>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</si>
  <si>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</si>
  <si>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</si>
  <si>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</si>
  <si>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</si>
  <si>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</si>
  <si>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</si>
  <si>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</si>
  <si>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</si>
  <si>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</si>
  <si>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</si>
  <si>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</si>
  <si>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</si>
  <si>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</si>
  <si>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</si>
  <si>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</si>
  <si>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</si>
  <si>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</si>
  <si>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</si>
  <si>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</si>
  <si>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</si>
  <si>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</si>
  <si>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</si>
  <si>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</si>
  <si>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</si>
  <si>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</si>
  <si>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</si>
  <si>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</si>
  <si>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</si>
  <si>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</si>
  <si>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</si>
  <si>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</si>
  <si>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</si>
  <si>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</si>
  <si>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</si>
  <si>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</si>
  <si>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</si>
  <si>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</si>
  <si>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</si>
  <si>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</si>
  <si>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</si>
  <si>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</si>
  <si>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</si>
  <si>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</si>
  <si>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</si>
  <si>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</si>
  <si>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</si>
  <si>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</si>
  <si>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</si>
  <si>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</si>
  <si>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</si>
  <si>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</si>
  <si>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</si>
  <si>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</si>
  <si>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</si>
  <si>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</si>
  <si>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</si>
  <si>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</si>
  <si>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</si>
  <si>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</si>
  <si>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</si>
  <si>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</si>
  <si>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</si>
  <si>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</si>
  <si>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</si>
  <si>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</si>
  <si>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</si>
  <si>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</si>
  <si>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</si>
  <si>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</si>
  <si>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</si>
  <si>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</si>
  <si>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</si>
  <si>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</si>
  <si>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</si>
  <si>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</si>
  <si>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</si>
  <si>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</si>
  <si>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</si>
  <si>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</si>
  <si>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</si>
  <si>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</si>
  <si>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</si>
  <si>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</si>
  <si>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</si>
  <si>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</si>
  <si>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</si>
  <si>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</si>
  <si>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</si>
  <si>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</si>
  <si>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</si>
  <si>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</si>
  <si>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</si>
  <si>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</si>
  <si>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</si>
  <si>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</si>
  <si>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</si>
  <si>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</si>
  <si>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</si>
  <si>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</si>
  <si>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</si>
  <si>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</si>
  <si>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</si>
  <si>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</si>
  <si>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</si>
  <si>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</si>
  <si>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</si>
  <si>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</si>
  <si>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</si>
  <si>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</si>
  <si>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</si>
  <si>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</si>
  <si>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</si>
  <si>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</si>
  <si>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</si>
  <si>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</si>
  <si>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</si>
  <si>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</si>
  <si>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</si>
  <si>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</si>
  <si>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</si>
  <si>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</si>
  <si>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</si>
  <si>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</si>
  <si>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</si>
  <si>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</si>
  <si>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</si>
  <si>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</si>
  <si>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</si>
  <si>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</si>
  <si>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</si>
  <si>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</si>
  <si>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</si>
  <si>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</si>
  <si>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</si>
  <si>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</si>
  <si>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</si>
  <si>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</si>
  <si>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</si>
  <si>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</si>
  <si>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</si>
  <si>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</si>
  <si>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</si>
  <si>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</si>
  <si>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</si>
  <si>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</si>
  <si>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</si>
  <si>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</si>
  <si>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</si>
  <si>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</si>
  <si>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</si>
  <si>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</si>
  <si>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</si>
  <si>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</si>
  <si>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</si>
  <si>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</si>
  <si>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</si>
  <si>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</si>
  <si>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</si>
  <si>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</si>
  <si>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</si>
  <si>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</si>
  <si>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</si>
  <si>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</si>
  <si>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</si>
  <si>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</si>
  <si>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</si>
  <si>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</si>
  <si>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</si>
  <si>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</si>
  <si>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</si>
  <si>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</si>
  <si>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</si>
  <si>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</si>
  <si>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</si>
  <si>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</si>
  <si>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</si>
  <si>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</si>
  <si>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</si>
  <si>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</si>
  <si>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</si>
  <si>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</si>
  <si>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</si>
  <si>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</si>
  <si>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</si>
  <si>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</si>
  <si>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</si>
  <si>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</si>
  <si>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</si>
  <si>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</si>
  <si>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</si>
  <si>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</si>
  <si>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</si>
  <si>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</si>
  <si>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</si>
  <si>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</si>
  <si>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</si>
  <si>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</si>
  <si>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</si>
  <si>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</si>
  <si>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</si>
  <si>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</si>
  <si>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</si>
  <si>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</si>
  <si>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</si>
  <si>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</si>
  <si>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</si>
  <si>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</si>
  <si>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</si>
  <si>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</si>
  <si>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</si>
  <si>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</si>
  <si>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</si>
  <si>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</si>
  <si>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</si>
  <si>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</si>
  <si>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</si>
  <si>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</si>
  <si>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</si>
  <si>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</si>
  <si>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</si>
  <si>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</si>
  <si>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</si>
  <si>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</si>
  <si>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</si>
  <si>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</si>
  <si>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</si>
  <si>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</si>
  <si>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</si>
  <si>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</si>
  <si>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</si>
  <si>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</si>
  <si>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</si>
  <si>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</si>
  <si>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</si>
  <si>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</si>
  <si>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</si>
  <si>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</si>
  <si>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</si>
  <si>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</si>
  <si>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</si>
  <si>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</si>
  <si>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</si>
  <si>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</si>
  <si>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</si>
  <si>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</si>
  <si>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</si>
  <si>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</si>
  <si>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</si>
  <si>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</si>
  <si>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</si>
  <si>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</si>
  <si>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</si>
  <si>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</si>
  <si>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</si>
  <si>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</si>
  <si>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</si>
  <si>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</si>
  <si>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</si>
  <si>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</si>
  <si>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</si>
  <si>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</si>
  <si>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</si>
  <si>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</si>
  <si>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</si>
  <si>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</si>
  <si>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</si>
  <si>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</si>
  <si>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</si>
  <si>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</si>
  <si>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</si>
  <si>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</si>
  <si>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</si>
  <si>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</si>
  <si>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</si>
  <si>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</si>
  <si>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</si>
  <si>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</si>
  <si>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</si>
  <si>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</si>
  <si>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</si>
  <si>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</si>
  <si>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</si>
  <si>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</si>
  <si>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</si>
  <si>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</si>
  <si>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</si>
  <si>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</si>
  <si>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</si>
  <si>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</si>
  <si>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</si>
  <si>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</si>
  <si>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</si>
  <si>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</si>
  <si>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</si>
  <si>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</si>
  <si>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</si>
  <si>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</si>
  <si>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</si>
  <si>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</si>
  <si>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</si>
  <si>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</si>
  <si>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</si>
  <si>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</si>
  <si>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</si>
  <si>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</si>
  <si>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</si>
  <si>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</si>
  <si>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</si>
  <si>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</si>
  <si>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</si>
  <si>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</si>
  <si>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</si>
  <si>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</si>
  <si>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</si>
  <si>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</si>
  <si>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</si>
  <si>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</si>
  <si>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</si>
  <si>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</si>
  <si>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</si>
  <si>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</si>
  <si>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</si>
  <si>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</si>
  <si>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</si>
  <si>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</si>
  <si>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</si>
  <si>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</si>
  <si>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</si>
  <si>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</si>
  <si>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</si>
  <si>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</si>
  <si>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</si>
  <si>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</si>
  <si>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</si>
  <si>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</si>
  <si>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</si>
  <si>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</si>
  <si>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</si>
  <si>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</si>
  <si>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</si>
  <si>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</si>
  <si>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</si>
  <si>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</si>
  <si>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</si>
  <si>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</si>
  <si>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</si>
  <si>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</si>
  <si>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</si>
  <si>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</si>
  <si>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</si>
  <si>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</si>
  <si>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</si>
  <si>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</si>
  <si>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</si>
  <si>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</si>
  <si>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</si>
  <si>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</si>
  <si>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</si>
  <si>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</si>
  <si>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</si>
  <si>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</si>
  <si>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</si>
  <si>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</si>
  <si>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</si>
  <si>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</si>
  <si>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</si>
  <si>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</si>
  <si>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</si>
  <si>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</si>
  <si>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</si>
  <si>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</si>
  <si>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</si>
  <si>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</si>
  <si>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</si>
  <si>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</si>
  <si>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</si>
  <si>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</si>
  <si>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</si>
  <si>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</si>
  <si>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</si>
  <si>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</si>
  <si>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</si>
  <si>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</si>
  <si>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</si>
  <si>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</si>
  <si>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</si>
  <si>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</si>
  <si>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</si>
  <si>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</si>
  <si>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</si>
  <si>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</si>
  <si>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</si>
  <si>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</si>
  <si>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</si>
  <si>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</si>
  <si>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</si>
  <si>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</si>
  <si>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</si>
  <si>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</si>
  <si>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</si>
  <si>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</si>
  <si>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</si>
  <si>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</si>
  <si>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</si>
  <si>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</si>
  <si>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</si>
  <si>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</si>
  <si>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</si>
  <si>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</si>
  <si>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</si>
  <si>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</si>
  <si>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</si>
  <si>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</si>
  <si>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</si>
  <si>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</si>
  <si>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</si>
  <si>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</si>
  <si>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</si>
  <si>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</si>
  <si>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</si>
  <si>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</si>
  <si>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</si>
  <si>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</si>
  <si>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</si>
  <si>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</si>
  <si>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</si>
  <si>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</si>
  <si>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</si>
  <si>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</si>
  <si>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</si>
  <si>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</si>
  <si>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</si>
  <si>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</si>
  <si>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</si>
  <si>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</si>
  <si>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</si>
  <si>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</si>
  <si>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</si>
  <si>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</si>
  <si>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</si>
  <si>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</si>
  <si>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</si>
  <si>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</si>
  <si>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</si>
  <si>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</si>
  <si>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</si>
  <si>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</si>
  <si>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</si>
  <si>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</si>
  <si>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</si>
  <si>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</si>
  <si>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</si>
  <si>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</si>
  <si>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</si>
  <si>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</si>
  <si>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</si>
  <si>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</si>
  <si>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</si>
  <si>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</si>
  <si>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</si>
  <si>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</si>
  <si>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</si>
  <si>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</si>
  <si>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</si>
  <si>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</si>
  <si>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</si>
  <si>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</si>
  <si>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</si>
  <si>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</si>
  <si>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</si>
  <si>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</si>
  <si>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</si>
  <si>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</si>
  <si>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</si>
  <si>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</si>
  <si>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</si>
  <si>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</si>
  <si>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</si>
  <si>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</si>
  <si>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</si>
  <si>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</si>
  <si>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</si>
  <si>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</si>
  <si>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</si>
  <si>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</si>
  <si>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</si>
  <si>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</si>
  <si>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</si>
  <si>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</si>
  <si>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</si>
  <si>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</si>
  <si>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</si>
  <si>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</si>
  <si>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</si>
  <si>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</si>
  <si>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</si>
  <si>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</si>
  <si>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</si>
  <si>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</si>
  <si>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</si>
  <si>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</si>
  <si>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</si>
  <si>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</si>
  <si>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</si>
  <si>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</si>
  <si>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</si>
  <si>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</si>
  <si>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</si>
  <si>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</si>
  <si>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</si>
  <si>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</si>
  <si>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</si>
  <si>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</si>
  <si>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</si>
  <si>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</si>
  <si>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</si>
  <si>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</si>
  <si>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</si>
  <si>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</si>
  <si>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</si>
  <si>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</si>
  <si>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</si>
  <si>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</si>
  <si>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</si>
  <si>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</si>
  <si>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</si>
  <si>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</si>
  <si>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</si>
  <si>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</si>
  <si>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</si>
  <si>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</si>
  <si>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</si>
  <si>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</si>
  <si>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</si>
  <si>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</si>
  <si>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</si>
  <si>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</si>
  <si>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</si>
  <si>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</si>
  <si>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</si>
  <si>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</si>
  <si>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</si>
  <si>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</si>
  <si>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</si>
  <si>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</si>
  <si>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</si>
  <si>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</si>
  <si>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</si>
  <si>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</si>
  <si>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</si>
  <si>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</si>
  <si>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</si>
  <si>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</si>
  <si>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</si>
  <si>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</si>
  <si>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</si>
  <si>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</si>
  <si>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</si>
  <si>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</si>
  <si>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</si>
  <si>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</si>
  <si>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</si>
  <si>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</si>
  <si>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</si>
  <si>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</si>
  <si>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</si>
  <si>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</si>
  <si>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</si>
  <si>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</si>
  <si>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</si>
  <si>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</si>
  <si>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</si>
  <si>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</si>
  <si>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</si>
  <si>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</si>
  <si>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</si>
  <si>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</si>
  <si>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</si>
  <si>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</si>
  <si>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</si>
  <si>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</si>
  <si>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</si>
  <si>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</si>
  <si>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</si>
  <si>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</si>
  <si>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</si>
  <si>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</si>
  <si>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</si>
  <si>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</si>
  <si>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</si>
  <si>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</si>
  <si>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</si>
  <si>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</si>
  <si>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</si>
  <si>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</si>
  <si>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</si>
  <si>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</si>
  <si>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</si>
  <si>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</si>
  <si>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</si>
  <si>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</si>
  <si>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</si>
  <si>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</si>
  <si>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</si>
  <si>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</si>
  <si>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</si>
  <si>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</si>
  <si>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</si>
  <si>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</si>
  <si>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</si>
  <si>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</si>
  <si>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</si>
  <si>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</si>
  <si>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</si>
  <si>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</si>
  <si>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</si>
  <si>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</si>
  <si>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</si>
  <si>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</si>
  <si>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</si>
  <si>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</si>
  <si>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</si>
  <si>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</si>
  <si>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</si>
  <si>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</si>
  <si>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</si>
  <si>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</si>
  <si>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</si>
  <si>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</si>
  <si>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</si>
  <si>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</si>
  <si>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</si>
  <si>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</si>
  <si>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</si>
  <si>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</si>
  <si>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</si>
  <si>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</si>
  <si>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</si>
  <si>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</si>
  <si>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</si>
  <si>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</si>
  <si>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</si>
  <si>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</si>
  <si>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</si>
  <si>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</si>
  <si>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</si>
  <si>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</si>
  <si>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</si>
  <si>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</si>
  <si>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</si>
  <si>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</si>
  <si>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</si>
  <si>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</si>
  <si>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</si>
  <si>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</si>
  <si>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</si>
  <si>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</si>
  <si>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</si>
  <si>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</si>
  <si>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</si>
  <si>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</si>
  <si>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</si>
  <si>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</si>
  <si>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</si>
  <si>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</si>
  <si>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</si>
  <si>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</si>
  <si>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</si>
  <si>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</si>
  <si>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</si>
  <si>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</si>
  <si>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</si>
  <si>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</si>
  <si>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</si>
  <si>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</si>
  <si>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</si>
  <si>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</si>
  <si>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</si>
  <si>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</si>
  <si>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</si>
  <si>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</si>
  <si>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</si>
  <si>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</si>
  <si>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</si>
  <si>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</si>
  <si>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</si>
  <si>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</si>
  <si>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</si>
  <si>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</si>
  <si>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</si>
  <si>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</si>
  <si>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</si>
  <si>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</si>
  <si>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</si>
  <si>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</si>
  <si>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</si>
  <si>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</si>
  <si>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</si>
  <si>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</si>
  <si>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</si>
  <si>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</si>
  <si>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</si>
  <si>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</si>
  <si>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</si>
  <si>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</si>
  <si>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</si>
  <si>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</si>
  <si>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</si>
  <si>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</si>
  <si>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</si>
  <si>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</si>
  <si>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</si>
  <si>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</si>
  <si>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</si>
  <si>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</si>
  <si>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</si>
  <si>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</si>
  <si>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</si>
  <si>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</si>
  <si>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</si>
  <si>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</si>
  <si>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</si>
  <si>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</si>
  <si>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</si>
  <si>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</si>
  <si>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</si>
  <si>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</si>
  <si>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</si>
  <si>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</si>
  <si>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</si>
  <si>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</si>
  <si>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</si>
  <si>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</si>
  <si>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</si>
  <si>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</si>
  <si>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</si>
  <si>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</si>
  <si>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</si>
  <si>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</si>
  <si>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</si>
  <si>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</si>
  <si>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</si>
  <si>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</si>
  <si>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</si>
  <si>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</si>
  <si>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</si>
  <si>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</si>
  <si>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</si>
  <si>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</si>
  <si>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</si>
  <si>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</si>
  <si>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</si>
  <si>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</si>
  <si>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</si>
  <si>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</si>
  <si>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</si>
  <si>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</si>
  <si>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</si>
  <si>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</si>
  <si>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</si>
  <si>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</si>
  <si>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</si>
  <si>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</si>
  <si>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</si>
  <si>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</si>
  <si>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</si>
  <si>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</si>
  <si>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</si>
  <si>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</si>
  <si>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</si>
  <si>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</si>
  <si>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</si>
  <si>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</si>
  <si>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</si>
  <si>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</si>
  <si>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</si>
  <si>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</si>
  <si>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</si>
  <si>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</si>
  <si>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</si>
  <si>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</si>
  <si>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</si>
  <si>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</si>
  <si>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</si>
  <si>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</si>
  <si>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</si>
  <si>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</si>
  <si>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</si>
  <si>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</si>
  <si>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</si>
  <si>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</si>
  <si>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</si>
  <si>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</si>
  <si>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</si>
  <si>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</si>
  <si>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</si>
  <si>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</si>
  <si>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</si>
  <si>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</si>
  <si>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</si>
  <si>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</si>
  <si>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</si>
  <si>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</si>
  <si>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</si>
  <si>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</si>
  <si>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</si>
  <si>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</si>
  <si>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</si>
  <si>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</si>
  <si>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</si>
  <si>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</si>
  <si>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</si>
  <si>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</si>
  <si>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</si>
  <si>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</si>
  <si>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</si>
  <si>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</si>
  <si>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</si>
  <si>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</si>
  <si>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</si>
  <si>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</si>
  <si>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</si>
  <si>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</si>
  <si>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</si>
  <si>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</si>
  <si>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</si>
  <si>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</si>
  <si>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</si>
  <si>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</si>
  <si>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</si>
  <si>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</si>
  <si>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</si>
  <si>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</si>
  <si>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</si>
  <si>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</si>
  <si>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</si>
  <si>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</si>
  <si>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</si>
  <si>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</si>
  <si>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</si>
  <si>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</si>
  <si>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</si>
  <si>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</si>
  <si>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</si>
  <si>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</si>
  <si>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</si>
  <si>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</si>
  <si>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</si>
  <si>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</si>
  <si>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</si>
  <si>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</si>
  <si>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</si>
  <si>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</si>
  <si>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</si>
  <si>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</si>
  <si>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</si>
  <si>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</si>
  <si>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</si>
  <si>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</si>
  <si>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</si>
  <si>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</si>
  <si>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</si>
  <si>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</si>
  <si>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</si>
  <si>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</si>
  <si>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</si>
  <si>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</si>
  <si>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</si>
  <si>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</si>
  <si>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</si>
  <si>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</si>
  <si>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</si>
  <si>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</si>
  <si>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</si>
  <si>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</si>
  <si>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</si>
  <si>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</si>
  <si>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</si>
  <si>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</si>
  <si>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</si>
  <si>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</si>
  <si>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</si>
  <si>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</si>
  <si>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</si>
  <si>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</si>
  <si>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</si>
  <si>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</si>
  <si>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</si>
  <si>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</si>
  <si>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</si>
  <si>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</si>
  <si>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</si>
  <si>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</si>
  <si>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</si>
  <si>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</si>
  <si>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</si>
  <si>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</si>
  <si>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</si>
  <si>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</si>
  <si>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</si>
  <si>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</si>
  <si>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</si>
  <si>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</si>
  <si>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</si>
  <si>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</si>
  <si>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</si>
  <si>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</si>
  <si>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</si>
  <si>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</si>
  <si>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</si>
  <si>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</si>
  <si>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</si>
  <si>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</si>
  <si>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</si>
  <si>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</si>
  <si>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</si>
  <si>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</si>
  <si>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</si>
  <si>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</si>
  <si>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</si>
  <si>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</si>
  <si>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</si>
  <si>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</si>
  <si>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</si>
  <si>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</si>
  <si>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</si>
  <si>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</si>
  <si>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</si>
  <si>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</si>
  <si>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</si>
  <si>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</si>
  <si>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</si>
  <si>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</si>
  <si>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</si>
  <si>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</si>
  <si>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</si>
  <si>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</si>
  <si>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</si>
  <si>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</si>
  <si>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</si>
  <si>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</si>
  <si>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</si>
  <si>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</si>
  <si>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</si>
  <si>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</si>
  <si>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</si>
  <si>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</si>
  <si>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</si>
  <si>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</si>
  <si>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</si>
  <si>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</si>
  <si>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</si>
  <si>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</si>
  <si>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</si>
  <si>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</si>
  <si>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</si>
  <si>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</si>
  <si>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</si>
  <si>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</si>
  <si>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</si>
  <si>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</si>
  <si>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</si>
  <si>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</si>
  <si>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</si>
  <si>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</si>
  <si>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</si>
  <si>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</si>
  <si>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</si>
  <si>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</si>
  <si>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</si>
  <si>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</si>
  <si>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</si>
  <si>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</si>
  <si>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</si>
  <si>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</si>
  <si>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</si>
  <si>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</si>
  <si>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</si>
  <si>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</si>
  <si>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</si>
  <si>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</si>
  <si>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</si>
  <si>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</si>
  <si>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</si>
  <si>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</si>
  <si>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</si>
  <si>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</si>
  <si>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</si>
  <si>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</si>
  <si>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</si>
  <si>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</si>
  <si>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</si>
  <si>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</si>
  <si>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</si>
  <si>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</si>
  <si>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</si>
  <si>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</si>
  <si>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</si>
  <si>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</si>
  <si>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</si>
  <si>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</si>
  <si>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</si>
  <si>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</si>
  <si>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</si>
  <si>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</si>
  <si>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</si>
  <si>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</si>
  <si>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</si>
  <si>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</si>
  <si>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</si>
  <si>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</si>
  <si>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</si>
  <si>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</si>
  <si>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</si>
  <si>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</si>
  <si>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</si>
  <si>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</si>
  <si>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</si>
  <si>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</si>
  <si>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</si>
  <si>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</si>
  <si>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</si>
  <si>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</si>
  <si>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</si>
  <si>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</si>
  <si>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</si>
  <si>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</si>
  <si>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</si>
  <si>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</si>
  <si>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</si>
  <si>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</si>
  <si>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</si>
  <si>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</si>
  <si>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</si>
  <si>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</si>
  <si>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</si>
  <si>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</si>
  <si>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</si>
  <si>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</si>
  <si>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</si>
  <si>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</si>
  <si>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</si>
  <si>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</si>
  <si>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</si>
  <si>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</si>
  <si>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</si>
  <si>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</si>
  <si>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</si>
  <si>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</si>
  <si>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</si>
  <si>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</si>
  <si>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</si>
  <si>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</si>
  <si>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</si>
  <si>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</si>
  <si>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</si>
  <si>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</si>
  <si>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</si>
  <si>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</si>
  <si>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</si>
  <si>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</si>
  <si>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</si>
  <si>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</si>
  <si>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</si>
  <si>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</si>
  <si>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</si>
  <si>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</si>
  <si>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</si>
  <si>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</si>
  <si>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</si>
  <si>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</si>
  <si>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</si>
  <si>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</si>
  <si>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</si>
  <si>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</si>
  <si>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</si>
  <si>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</si>
  <si>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</si>
  <si>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</si>
  <si>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</si>
  <si>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</si>
  <si>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</si>
  <si>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</si>
  <si>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</si>
  <si>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</si>
  <si>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</si>
  <si>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</si>
  <si>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</si>
  <si>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</si>
  <si>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</si>
  <si>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</si>
  <si>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</si>
  <si>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</si>
  <si>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</si>
  <si>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</si>
  <si>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</si>
  <si>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</si>
  <si>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</si>
  <si>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</si>
  <si>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</si>
  <si>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</si>
  <si>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</si>
  <si>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</si>
  <si>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</si>
  <si>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</si>
  <si>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</si>
  <si>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</si>
  <si>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</si>
  <si>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</si>
  <si>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</si>
  <si>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</si>
  <si>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</si>
  <si>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</si>
  <si>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</si>
  <si>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</si>
  <si>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</si>
  <si>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</si>
  <si>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</si>
  <si>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</si>
  <si>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</si>
  <si>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</si>
  <si>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</si>
  <si>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</si>
  <si>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</si>
  <si>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</si>
  <si>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</si>
  <si>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</si>
  <si>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</si>
  <si>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</si>
  <si>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</si>
  <si>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</si>
  <si>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</si>
  <si>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</si>
  <si>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</si>
  <si>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</si>
  <si>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</si>
  <si>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</si>
  <si>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</si>
  <si>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</si>
  <si>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</si>
  <si>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</si>
  <si>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</si>
  <si>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</si>
  <si>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</si>
  <si>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</si>
  <si>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</si>
  <si>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</si>
  <si>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</si>
  <si>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</si>
  <si>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</si>
  <si>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</si>
  <si>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</si>
  <si>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</si>
  <si>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</si>
  <si>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</si>
  <si>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</si>
  <si>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</si>
  <si>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</si>
  <si>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</si>
  <si>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</si>
  <si>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</si>
  <si>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</si>
  <si>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</si>
  <si>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</si>
  <si>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</si>
  <si>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</si>
  <si>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</si>
  <si>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</si>
  <si>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</si>
  <si>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</si>
  <si>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</si>
  <si>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</si>
  <si>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</si>
  <si>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</si>
  <si>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</si>
  <si>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</si>
  <si>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</si>
  <si>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</si>
  <si>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</si>
  <si>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</si>
  <si>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</si>
  <si>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</si>
  <si>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</si>
  <si>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</si>
  <si>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</si>
  <si>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</si>
  <si>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</si>
  <si>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</si>
  <si>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</si>
  <si>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</si>
  <si>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</si>
  <si>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</si>
  <si>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</si>
  <si>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</si>
  <si>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</si>
  <si>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</si>
  <si>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</si>
  <si>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</si>
  <si>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</si>
  <si>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</si>
  <si>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</si>
  <si>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</si>
  <si>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</si>
  <si>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</si>
  <si>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</si>
  <si>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</si>
  <si>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</si>
  <si>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</si>
  <si>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</si>
  <si>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</si>
  <si>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</si>
  <si>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</si>
  <si>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</si>
  <si>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</si>
  <si>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</si>
  <si>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</si>
  <si>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</si>
  <si>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</si>
  <si>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</si>
  <si>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</si>
  <si>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</si>
  <si>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</si>
  <si>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</si>
  <si>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</si>
  <si>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</si>
  <si>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</si>
  <si>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</si>
  <si>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</si>
  <si>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</si>
  <si>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</si>
  <si>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</si>
  <si>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</si>
  <si>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</si>
  <si>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</si>
  <si>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</si>
  <si>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</si>
  <si>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</si>
  <si>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</si>
  <si>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</si>
  <si>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</si>
  <si>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</si>
  <si>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</si>
  <si>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</si>
  <si>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</si>
  <si>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</si>
  <si>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</si>
  <si>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</si>
  <si>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</si>
  <si>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</si>
  <si>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</si>
  <si>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</si>
  <si>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</si>
  <si>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</si>
  <si>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</si>
  <si>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</si>
  <si>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</si>
  <si>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</si>
  <si>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</si>
  <si>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</si>
  <si>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</si>
  <si>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</si>
  <si>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</si>
  <si>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</si>
  <si>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</si>
  <si>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</si>
  <si>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</si>
  <si>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</si>
  <si>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</si>
  <si>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</si>
  <si>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</si>
  <si>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</si>
  <si>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</si>
  <si>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</si>
  <si>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</si>
  <si>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</si>
  <si>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</si>
  <si>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</si>
  <si>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</si>
  <si>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</si>
  <si>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</si>
  <si>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</si>
  <si>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</si>
  <si>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</si>
  <si>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</si>
  <si>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</si>
  <si>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</si>
  <si>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</si>
  <si>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</si>
  <si>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</si>
  <si>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</si>
  <si>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</si>
  <si>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</si>
  <si>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</si>
  <si>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</si>
  <si>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</si>
  <si>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</si>
  <si>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</si>
  <si>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</si>
  <si>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</si>
  <si>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</si>
  <si>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</si>
  <si>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</si>
  <si>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</si>
  <si>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</si>
  <si>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</si>
  <si>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</si>
  <si>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</si>
  <si>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</si>
  <si>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</si>
  <si>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</si>
  <si>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</si>
  <si>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</si>
  <si>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</si>
  <si>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</si>
  <si>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</si>
  <si>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</si>
  <si>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</si>
  <si>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</si>
  <si>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</si>
  <si>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</si>
  <si>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</si>
  <si>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</si>
  <si>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</si>
  <si>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</si>
  <si>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</si>
  <si>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</si>
  <si>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</si>
  <si>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</si>
  <si>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</si>
  <si>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</si>
  <si>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</si>
  <si>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</si>
  <si>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</si>
  <si>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</si>
  <si>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</si>
  <si>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</si>
  <si>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</si>
  <si>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</si>
  <si>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</si>
  <si>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</si>
  <si>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</si>
  <si>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</si>
  <si>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</si>
  <si>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</si>
  <si>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</si>
  <si>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</si>
  <si>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</si>
  <si>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</si>
  <si>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</si>
  <si>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</si>
  <si>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</si>
  <si>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</si>
  <si>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</si>
  <si>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</si>
  <si>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</si>
  <si>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</si>
  <si>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</si>
  <si>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</si>
  <si>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</si>
  <si>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</si>
  <si>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</si>
  <si>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</si>
  <si>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</si>
  <si>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</si>
  <si>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</si>
  <si>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</si>
  <si>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</si>
  <si>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</si>
  <si>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</si>
  <si>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</si>
  <si>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</si>
  <si>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</si>
  <si>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</si>
  <si>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</si>
  <si>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</si>
  <si>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</si>
  <si>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</si>
  <si>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</si>
  <si>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</si>
  <si>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</si>
  <si>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</si>
  <si>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</si>
  <si>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</si>
  <si>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</si>
  <si>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</si>
  <si>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</si>
  <si>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</si>
  <si>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</si>
  <si>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</si>
  <si>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</si>
  <si>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</si>
  <si>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</si>
  <si>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</si>
  <si>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</si>
  <si>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</si>
  <si>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</si>
  <si>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</si>
  <si>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</si>
  <si>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</si>
  <si>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</si>
  <si>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</si>
  <si>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</si>
  <si>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</si>
  <si>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</si>
  <si>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</si>
  <si>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</si>
  <si>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</si>
  <si>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</si>
  <si>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</si>
  <si>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</si>
  <si>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</si>
  <si>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</si>
  <si>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</si>
  <si>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</si>
  <si>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</si>
  <si>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</si>
  <si>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</si>
  <si>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</si>
  <si>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</si>
  <si>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</si>
  <si>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</si>
  <si>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</si>
  <si>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</si>
  <si>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</si>
  <si>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</si>
  <si>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</si>
  <si>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</si>
  <si>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</si>
  <si>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</si>
  <si>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</si>
  <si>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</si>
  <si>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</si>
  <si>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</si>
  <si>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</si>
  <si>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</si>
  <si>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</si>
  <si>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</si>
  <si>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</si>
  <si>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</si>
  <si>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</si>
  <si>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</si>
  <si>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</si>
  <si>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</si>
  <si>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</si>
  <si>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</si>
  <si>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</si>
  <si>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</si>
  <si>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</si>
  <si>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</si>
  <si>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</si>
  <si>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</si>
  <si>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</si>
  <si>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</si>
  <si>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</si>
  <si>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</si>
  <si>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</si>
  <si>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</si>
  <si>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</si>
  <si>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</si>
  <si>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</si>
  <si>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</si>
  <si>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</si>
  <si>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</si>
  <si>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</si>
  <si>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</si>
  <si>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</si>
  <si>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</si>
  <si>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</si>
  <si>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</si>
  <si>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</si>
  <si>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</si>
  <si>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</si>
  <si>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</si>
  <si>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</si>
  <si>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</si>
  <si>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</si>
  <si>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</si>
  <si>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</si>
  <si>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</si>
  <si>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</si>
  <si>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</si>
  <si>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</si>
  <si>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</si>
  <si>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</si>
  <si>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</si>
  <si>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</si>
  <si>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</si>
  <si>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</si>
  <si>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</si>
  <si>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</si>
  <si>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</si>
  <si>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</si>
  <si>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</si>
  <si>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</si>
  <si>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</si>
  <si>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</si>
  <si>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</si>
  <si>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</si>
  <si>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</si>
  <si>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</si>
  <si>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</si>
  <si>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</si>
  <si>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</si>
  <si>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</si>
  <si>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</si>
  <si>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</si>
  <si>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</si>
  <si>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</si>
  <si>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</si>
  <si>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</si>
  <si>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</si>
  <si>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</si>
  <si>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</si>
  <si>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</si>
  <si>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</si>
  <si>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</si>
  <si>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</si>
  <si>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</si>
  <si>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</si>
  <si>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</si>
  <si>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</si>
  <si>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</si>
  <si>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</si>
  <si>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</si>
  <si>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</si>
  <si>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</si>
  <si>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</si>
  <si>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</si>
  <si>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</si>
  <si>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</si>
  <si>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</si>
  <si>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</si>
  <si>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</si>
  <si>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</si>
  <si>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</si>
  <si>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</si>
  <si>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</si>
  <si>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</si>
  <si>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</si>
  <si>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</si>
  <si>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</si>
  <si>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</si>
  <si>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</si>
  <si>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</si>
  <si>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</si>
  <si>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</si>
  <si>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</si>
  <si>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</si>
  <si>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</si>
  <si>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</si>
  <si>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</si>
  <si>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</si>
  <si>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</si>
  <si>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</si>
  <si>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</si>
  <si>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</si>
  <si>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</si>
  <si>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</si>
  <si>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</si>
  <si>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</si>
  <si>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</si>
  <si>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</si>
  <si>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</si>
  <si>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</si>
  <si>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</si>
  <si>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</si>
  <si>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</si>
  <si>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</si>
  <si>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</si>
  <si>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</si>
  <si>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</si>
  <si>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</si>
  <si>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</si>
  <si>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</si>
  <si>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</si>
  <si>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</si>
  <si>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</si>
  <si>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</si>
  <si>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</si>
  <si>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</si>
  <si>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</si>
  <si>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</si>
  <si>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</si>
  <si>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</si>
  <si>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</si>
  <si>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</si>
  <si>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</si>
  <si>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</si>
  <si>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</si>
  <si>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</si>
  <si>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</si>
  <si>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</si>
  <si>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</si>
  <si>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</si>
  <si>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</si>
  <si>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</si>
  <si>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</si>
  <si>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</si>
  <si>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</si>
  <si>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</si>
  <si>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</si>
  <si>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</si>
  <si>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</si>
  <si>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</si>
  <si>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</si>
  <si>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</si>
  <si>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</si>
  <si>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</si>
  <si>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</si>
  <si>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</si>
  <si>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</si>
  <si>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</si>
  <si>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</si>
  <si>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</si>
  <si>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</si>
  <si>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</si>
  <si>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</si>
  <si>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</si>
  <si>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</si>
  <si>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</si>
  <si>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</si>
  <si>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</si>
  <si>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</si>
  <si>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</si>
  <si>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</si>
  <si>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</si>
  <si>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</si>
  <si>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</si>
  <si>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</si>
  <si>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</si>
  <si>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</si>
  <si>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</si>
  <si>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</si>
  <si>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</si>
  <si>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</si>
  <si>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</si>
  <si>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</si>
  <si>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</si>
  <si>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</si>
  <si>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</si>
  <si>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</si>
  <si>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</si>
  <si>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</si>
  <si>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</si>
  <si>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</si>
  <si>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</si>
  <si>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</si>
  <si>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</si>
  <si>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</si>
  <si>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</si>
  <si>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</si>
  <si>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</si>
  <si>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</si>
  <si>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</si>
  <si>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</si>
  <si>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</si>
  <si>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</si>
  <si>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</si>
  <si>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</si>
  <si>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</si>
  <si>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</si>
  <si>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</si>
  <si>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</si>
  <si>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</si>
  <si>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</si>
  <si>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</si>
  <si>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</si>
  <si>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</si>
  <si>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</si>
  <si>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</si>
  <si>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</si>
  <si>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</si>
  <si>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</si>
  <si>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</si>
  <si>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</si>
  <si>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</si>
  <si>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</si>
  <si>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</si>
  <si>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</si>
  <si>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</si>
  <si>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</si>
  <si>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</si>
  <si>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</si>
  <si>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</si>
  <si>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</si>
  <si>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</si>
  <si>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</si>
  <si>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</si>
  <si>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</si>
  <si>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</si>
  <si>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</si>
  <si>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</si>
  <si>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</si>
  <si>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</si>
  <si>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</si>
  <si>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</si>
  <si>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</si>
  <si>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</si>
  <si>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</si>
  <si>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</si>
  <si>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</si>
  <si>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</si>
  <si>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</si>
  <si>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</si>
  <si>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</si>
  <si>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</si>
  <si>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</si>
  <si>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</si>
  <si>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</si>
  <si>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</si>
  <si>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</si>
  <si>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</si>
  <si>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</si>
  <si>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</si>
  <si>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</si>
  <si>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</si>
  <si>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</si>
  <si>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</si>
  <si>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</si>
  <si>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</si>
  <si>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</si>
  <si>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</si>
  <si>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</si>
  <si>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</si>
  <si>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</si>
  <si>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</si>
  <si>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</si>
  <si>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</si>
  <si>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</si>
  <si>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</si>
  <si>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</si>
  <si>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</si>
  <si>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</si>
  <si>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</si>
  <si>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</si>
  <si>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</si>
  <si>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</si>
  <si>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</si>
  <si>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</si>
  <si>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</si>
  <si>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</si>
  <si>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</si>
  <si>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</si>
  <si>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</si>
  <si>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</si>
  <si>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</si>
  <si>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</si>
  <si>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</si>
  <si>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</si>
  <si>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</si>
  <si>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</si>
  <si>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</si>
  <si>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</si>
  <si>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</si>
  <si>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</si>
  <si>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</si>
  <si>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</si>
  <si>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</si>
  <si>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</si>
  <si>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</si>
  <si>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</si>
  <si>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</si>
  <si>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</si>
  <si>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</si>
  <si>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</si>
  <si>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</si>
  <si>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</si>
  <si>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</si>
  <si>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</si>
  <si>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</si>
  <si>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</si>
  <si>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</si>
  <si>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</si>
  <si>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</si>
  <si>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</si>
  <si>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</si>
  <si>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</si>
  <si>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</si>
  <si>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</si>
  <si>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</si>
  <si>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</si>
  <si>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</si>
  <si>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</si>
  <si>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</si>
  <si>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</si>
  <si>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</si>
  <si>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</si>
  <si>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</si>
  <si>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</si>
  <si>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</si>
  <si>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</si>
  <si>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</si>
  <si>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</si>
  <si>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</si>
  <si>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</si>
  <si>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</si>
  <si>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</si>
  <si>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</si>
  <si>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</si>
  <si>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</si>
  <si>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</si>
  <si>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</si>
  <si>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</si>
  <si>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</si>
  <si>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</si>
  <si>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</si>
  <si>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</si>
  <si>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</si>
  <si>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</si>
  <si>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</si>
  <si>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</si>
  <si>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</si>
  <si>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</si>
  <si>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</si>
  <si>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</si>
  <si>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</si>
  <si>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</si>
  <si>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</si>
  <si>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</si>
  <si>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</si>
  <si>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</si>
  <si>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</si>
  <si>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</si>
  <si>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</si>
  <si>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</si>
  <si>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</si>
  <si>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</si>
  <si>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</si>
  <si>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</si>
  <si>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</si>
  <si>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</si>
  <si>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</si>
  <si>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</si>
  <si>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</si>
  <si>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</si>
  <si>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</si>
  <si>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</si>
  <si>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</si>
  <si>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</si>
  <si>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</si>
  <si>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</si>
  <si>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</si>
  <si>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</si>
  <si>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</si>
  <si>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</si>
  <si>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</si>
  <si>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</si>
  <si>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</si>
  <si>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</si>
  <si>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</si>
  <si>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</si>
  <si>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</si>
  <si>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</si>
  <si>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</si>
  <si>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</si>
  <si>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</si>
  <si>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</si>
  <si>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</si>
  <si>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</si>
  <si>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</si>
  <si>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</si>
  <si>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</si>
  <si>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</si>
  <si>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</si>
  <si>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</si>
  <si>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</si>
  <si>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</si>
  <si>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</si>
  <si>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</si>
  <si>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</si>
  <si>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</si>
  <si>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</si>
  <si>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</si>
  <si>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</si>
  <si>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</si>
  <si>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</si>
  <si>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</si>
  <si>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</si>
  <si>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</si>
  <si>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</si>
  <si>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</si>
  <si>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</si>
  <si>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</si>
  <si>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</si>
  <si>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</si>
  <si>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</si>
  <si>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</si>
  <si>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</si>
  <si>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</si>
  <si>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</si>
  <si>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</si>
  <si>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</si>
  <si>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</si>
  <si>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</si>
  <si>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</si>
  <si>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</si>
  <si>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</si>
  <si>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</si>
  <si>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</si>
  <si>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</si>
  <si>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</si>
  <si>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</si>
  <si>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</si>
  <si>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</si>
  <si>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</si>
  <si>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</si>
  <si>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</si>
  <si>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</si>
  <si>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</si>
  <si>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</si>
  <si>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</si>
  <si>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</si>
  <si>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</si>
  <si>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</si>
  <si>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</si>
  <si>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</si>
  <si>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</si>
  <si>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</si>
  <si>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</si>
  <si>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</si>
  <si>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</si>
  <si>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</si>
  <si>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</si>
  <si>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</si>
  <si>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</si>
  <si>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</si>
  <si>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</si>
  <si>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</si>
  <si>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</si>
  <si>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</si>
  <si>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</si>
  <si>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</si>
  <si>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</si>
  <si>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</si>
  <si>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</si>
  <si>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</si>
  <si>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</si>
  <si>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</si>
  <si>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</si>
  <si>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</si>
  <si>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</si>
  <si>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</si>
  <si>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</si>
  <si>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</si>
  <si>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</si>
  <si>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</si>
  <si>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</si>
  <si>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</si>
  <si>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</si>
  <si>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</si>
  <si>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</si>
  <si>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</si>
  <si>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</si>
  <si>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</si>
  <si>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</si>
  <si>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</si>
  <si>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</si>
  <si>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</si>
  <si>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</si>
  <si>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</si>
  <si>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</si>
  <si>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</si>
  <si>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</si>
  <si>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</si>
  <si>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</si>
  <si>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</si>
  <si>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</si>
  <si>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</si>
  <si>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</si>
  <si>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</si>
  <si>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</si>
  <si>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</si>
  <si>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</si>
  <si>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</si>
  <si>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</si>
  <si>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</si>
  <si>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</si>
  <si>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</si>
  <si>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</si>
  <si>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</si>
  <si>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</si>
  <si>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</si>
  <si>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</si>
  <si>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</si>
  <si>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</si>
  <si>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</si>
  <si>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</si>
  <si>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</si>
  <si>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</si>
  <si>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</si>
  <si>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</si>
  <si>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</si>
  <si>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</si>
  <si>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</si>
  <si>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</si>
  <si>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</si>
  <si>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</si>
  <si>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</si>
  <si>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</si>
  <si>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</si>
  <si>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</si>
  <si>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</si>
  <si>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</si>
  <si>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</si>
  <si>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</si>
  <si>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</si>
  <si>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</si>
  <si>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</si>
  <si>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</si>
  <si>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</si>
  <si>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</si>
  <si>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</si>
  <si>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</si>
  <si>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</si>
  <si>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</si>
  <si>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</si>
  <si>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</si>
  <si>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</si>
  <si>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</si>
  <si>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</si>
  <si>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</si>
  <si>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</si>
  <si>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</si>
  <si>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</si>
  <si>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</si>
  <si>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</si>
  <si>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</si>
  <si>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</si>
  <si>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</si>
  <si>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</si>
  <si>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</si>
  <si>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</si>
  <si>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</si>
  <si>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</si>
  <si>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</si>
  <si>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</si>
  <si>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</si>
  <si>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</si>
  <si>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</si>
  <si>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</si>
  <si>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</si>
  <si>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</si>
  <si>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</si>
  <si>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</si>
  <si>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</si>
  <si>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</si>
  <si>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</si>
  <si>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</si>
  <si>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</si>
  <si>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</si>
  <si>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</si>
  <si>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</si>
  <si>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</si>
  <si>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</si>
  <si>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</si>
  <si>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</si>
  <si>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</si>
  <si>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</si>
  <si>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</si>
  <si>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</si>
  <si>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</si>
  <si>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</si>
  <si>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</si>
  <si>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</si>
  <si>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</si>
  <si>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</si>
  <si>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</si>
  <si>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</si>
  <si>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</si>
  <si>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</si>
  <si>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</si>
  <si>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</si>
  <si>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</si>
  <si>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</si>
  <si>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</si>
  <si>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</si>
  <si>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</si>
  <si>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</si>
  <si>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</si>
  <si>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</si>
  <si>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</si>
  <si>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</si>
  <si>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</si>
  <si>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</si>
  <si>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</si>
  <si>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</si>
  <si>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</si>
  <si>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</si>
  <si>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</si>
  <si>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</si>
  <si>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</si>
  <si>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</si>
  <si>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</si>
  <si>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</si>
  <si>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</si>
  <si>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</si>
  <si>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</si>
  <si>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</si>
  <si>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</si>
  <si>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</si>
  <si>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</si>
  <si>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</si>
  <si>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</si>
  <si>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</si>
  <si>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</si>
  <si>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</si>
  <si>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</si>
  <si>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</si>
  <si>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</si>
  <si>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</si>
  <si>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</si>
  <si>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</si>
  <si>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</si>
  <si>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</si>
  <si>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</si>
  <si>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</si>
  <si>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</si>
  <si>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</si>
  <si>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</si>
  <si>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</si>
  <si>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</si>
  <si>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</si>
  <si>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</si>
  <si>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</si>
  <si>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</si>
  <si>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</si>
  <si>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</si>
  <si>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</si>
  <si>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</si>
  <si>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</si>
  <si>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</si>
  <si>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</si>
  <si>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</si>
  <si>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</si>
  <si>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</si>
  <si>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</si>
  <si>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</si>
  <si>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</si>
  <si>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</si>
  <si>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</si>
  <si>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</si>
  <si>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</si>
  <si>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</si>
  <si>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</si>
  <si>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</si>
  <si>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</si>
  <si>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</si>
  <si>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</si>
  <si>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</si>
  <si>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</si>
  <si>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</si>
  <si>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</si>
  <si>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</si>
  <si>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</si>
  <si>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</si>
  <si>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</si>
  <si>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</si>
  <si>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</si>
  <si>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</si>
  <si>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</si>
  <si>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</si>
  <si>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</si>
  <si>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</si>
  <si>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</si>
  <si>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</si>
  <si>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</si>
  <si>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</si>
  <si>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</si>
  <si>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</si>
  <si>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</si>
  <si>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</si>
  <si>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</si>
  <si>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</si>
  <si>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</si>
  <si>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</si>
  <si>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</si>
  <si>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</si>
  <si>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</si>
  <si>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</si>
  <si>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</si>
  <si>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</si>
  <si>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</si>
  <si>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</si>
  <si>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</si>
  <si>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</si>
  <si>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</si>
  <si>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</si>
  <si>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</si>
  <si>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</si>
  <si>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</si>
  <si>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</si>
  <si>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</si>
  <si>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</si>
  <si>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</si>
  <si>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</si>
  <si>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</si>
  <si>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</si>
  <si>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</si>
  <si>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</si>
  <si>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</si>
  <si>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</si>
  <si>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</si>
  <si>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</si>
  <si>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</si>
  <si>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</si>
  <si>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</si>
  <si>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</si>
  <si>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</si>
  <si>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</si>
  <si>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</si>
  <si>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</si>
  <si>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</si>
  <si>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</si>
  <si>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</si>
  <si>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</si>
  <si>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</si>
  <si>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</si>
  <si>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</si>
  <si>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</si>
  <si>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</si>
  <si>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</si>
  <si>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</si>
  <si>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</si>
  <si>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</si>
  <si>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</si>
  <si>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</si>
  <si>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</si>
  <si>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</si>
  <si>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</si>
  <si>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</si>
  <si>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</si>
  <si>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</si>
  <si>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</si>
  <si>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</si>
  <si>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</si>
  <si>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</si>
  <si>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</si>
  <si>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</si>
  <si>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</si>
  <si>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</si>
  <si>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</si>
  <si>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</si>
  <si>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</si>
  <si>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</si>
  <si>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</si>
  <si>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</si>
  <si>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</si>
  <si>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</si>
  <si>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</si>
  <si>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</si>
  <si>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</si>
  <si>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</si>
  <si>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</si>
  <si>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</si>
  <si>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</si>
  <si>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</si>
  <si>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</si>
  <si>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</si>
  <si>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</si>
  <si>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</si>
  <si>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</si>
  <si>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</si>
  <si>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</si>
  <si>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</si>
  <si>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</si>
  <si>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</si>
  <si>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</si>
  <si>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</si>
  <si>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</si>
  <si>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</si>
  <si>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</si>
  <si>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</si>
  <si>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</si>
  <si>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</si>
  <si>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</si>
  <si>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</si>
  <si>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</si>
  <si>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</si>
  <si>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</si>
  <si>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</si>
  <si>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</si>
  <si>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</si>
  <si>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</si>
  <si>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</si>
  <si>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</si>
  <si>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</si>
  <si>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</si>
  <si>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</si>
  <si>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</si>
  <si>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</si>
  <si>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</si>
  <si>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</si>
  <si>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</si>
  <si>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</si>
  <si>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</si>
  <si>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</si>
  <si>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</si>
  <si>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</si>
  <si>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</si>
  <si>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</si>
  <si>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</si>
  <si>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</si>
  <si>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</si>
  <si>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</si>
  <si>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</si>
  <si>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</si>
  <si>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</si>
  <si>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</si>
  <si>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</si>
  <si>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</si>
  <si>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</si>
  <si>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</si>
  <si>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</si>
  <si>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</si>
  <si>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</si>
  <si>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</si>
  <si>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</si>
  <si>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</si>
  <si>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</si>
  <si>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</si>
  <si>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</si>
  <si>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</si>
  <si>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</si>
  <si>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</si>
  <si>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</si>
  <si>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</si>
  <si>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</si>
  <si>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</si>
  <si>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</si>
  <si>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</si>
  <si>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</si>
  <si>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</si>
  <si>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</si>
  <si>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</si>
  <si>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</si>
  <si>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</si>
  <si>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</si>
  <si>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</si>
  <si>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</si>
  <si>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</si>
  <si>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</si>
  <si>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</si>
  <si>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</si>
  <si>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</si>
  <si>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</si>
  <si>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</si>
  <si>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</si>
  <si>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</si>
  <si>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</si>
  <si>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</si>
  <si>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</si>
  <si>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</si>
  <si>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</si>
  <si>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</si>
  <si>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</si>
  <si>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</si>
  <si>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</si>
  <si>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</si>
  <si>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</si>
  <si>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</si>
  <si>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</si>
  <si>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</si>
  <si>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</si>
  <si>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</si>
  <si>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</si>
  <si>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</si>
  <si>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</si>
  <si>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</si>
  <si>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</si>
  <si>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</si>
  <si>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</si>
  <si>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</si>
  <si>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</si>
  <si>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</si>
  <si>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</si>
  <si>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</si>
  <si>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</si>
  <si>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</si>
  <si>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</si>
  <si>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</si>
  <si>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</si>
  <si>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</si>
  <si>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</si>
  <si>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</si>
  <si>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</si>
  <si>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</si>
  <si>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</si>
  <si>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</si>
  <si>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</si>
  <si>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</si>
  <si>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</si>
  <si>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</si>
  <si>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</si>
  <si>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</si>
  <si>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</si>
  <si>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</si>
  <si>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</si>
  <si>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</si>
  <si>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</si>
  <si>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</si>
  <si>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</si>
  <si>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</si>
  <si>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</si>
  <si>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</si>
  <si>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</si>
  <si>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</si>
  <si>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</si>
  <si>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</si>
  <si>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</si>
  <si>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</si>
  <si>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</si>
  <si>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</si>
  <si>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</si>
  <si>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</si>
  <si>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</si>
  <si>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</si>
  <si>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</si>
  <si>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</si>
  <si>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</si>
  <si>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</si>
  <si>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</si>
  <si>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</si>
  <si>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</si>
  <si>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</si>
  <si>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</si>
  <si>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</si>
  <si>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</si>
  <si>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</si>
  <si>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</si>
  <si>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</si>
  <si>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</si>
  <si>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</si>
  <si>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</si>
  <si>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</si>
  <si>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</si>
  <si>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</si>
  <si>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</si>
  <si>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</si>
  <si>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</si>
  <si>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</si>
  <si>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</si>
  <si>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</si>
  <si>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</si>
  <si>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</si>
  <si>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</si>
  <si>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</si>
  <si>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</si>
  <si>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</si>
  <si>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</si>
  <si>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</si>
  <si>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</si>
  <si>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</si>
  <si>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</si>
  <si>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</si>
  <si>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</si>
  <si>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</si>
  <si>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</si>
  <si>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</si>
  <si>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</si>
  <si>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</si>
  <si>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</si>
  <si>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</si>
  <si>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</si>
  <si>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</si>
  <si>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</si>
  <si>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</si>
  <si>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</si>
  <si>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</si>
  <si>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</si>
  <si>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</si>
  <si>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</si>
  <si>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</si>
  <si>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</si>
  <si>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</si>
  <si>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</si>
  <si>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</si>
  <si>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</si>
  <si>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</si>
  <si>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</si>
  <si>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</si>
  <si>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</si>
  <si>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</si>
  <si>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</si>
  <si>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</si>
  <si>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</si>
  <si>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</si>
  <si>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</si>
  <si>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</si>
  <si>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</si>
  <si>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</si>
  <si>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</si>
  <si>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</si>
  <si>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</si>
  <si>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</si>
  <si>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</si>
  <si>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</si>
  <si>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</si>
  <si>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</si>
  <si>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</si>
  <si>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</si>
  <si>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</si>
  <si>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</si>
  <si>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</si>
  <si>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</si>
  <si>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</si>
  <si>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</si>
  <si>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</si>
  <si>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</si>
  <si>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</si>
  <si>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</si>
  <si>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</si>
  <si>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</si>
  <si>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</si>
  <si>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</si>
  <si>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</si>
  <si>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</si>
  <si>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</si>
  <si>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</si>
  <si>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</si>
  <si>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</si>
  <si>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</si>
  <si>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</si>
  <si>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</si>
  <si>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</si>
  <si>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</si>
  <si>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</si>
  <si>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</si>
  <si>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</si>
  <si>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</si>
  <si>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</si>
  <si>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</si>
  <si>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</si>
  <si>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</si>
  <si>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</si>
  <si>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</si>
  <si>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</si>
  <si>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</si>
  <si>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</si>
  <si>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</si>
  <si>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</si>
  <si>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</si>
  <si>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</si>
  <si>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</si>
  <si>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</si>
  <si>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</si>
  <si>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</si>
  <si>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</si>
  <si>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</si>
  <si>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</si>
  <si>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</si>
  <si>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</si>
  <si>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</si>
  <si>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</si>
  <si>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</si>
  <si>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</si>
  <si>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</si>
  <si>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</si>
  <si>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</si>
  <si>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</si>
  <si>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</si>
  <si>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</si>
  <si>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</si>
  <si>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</si>
  <si>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</si>
  <si>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</si>
  <si>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</si>
  <si>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</si>
  <si>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</si>
  <si>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</si>
  <si>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</si>
  <si>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</si>
  <si>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</si>
  <si>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</si>
  <si>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</si>
  <si>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</si>
  <si>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</si>
  <si>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</si>
  <si>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</si>
  <si>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</si>
  <si>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</si>
  <si>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</si>
  <si>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</si>
  <si>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</si>
  <si>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</si>
  <si>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</si>
  <si>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</si>
  <si>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</si>
  <si>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</si>
  <si>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</si>
  <si>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</si>
  <si>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</si>
  <si>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</si>
  <si>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</si>
  <si>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</si>
  <si>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</si>
  <si>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</si>
  <si>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</si>
  <si>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</si>
  <si>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</si>
  <si>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</si>
  <si>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</si>
  <si>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</si>
  <si>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</si>
  <si>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</si>
  <si>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</si>
  <si>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</si>
  <si>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</si>
  <si>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</si>
  <si>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</si>
  <si>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</si>
  <si>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</si>
  <si>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</si>
  <si>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</si>
  <si>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</si>
  <si>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</si>
  <si>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</si>
  <si>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</si>
  <si>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</si>
  <si>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</si>
  <si>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</si>
  <si>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</si>
  <si>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</si>
  <si>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</si>
  <si>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</si>
  <si>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</si>
  <si>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</si>
  <si>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</si>
  <si>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</si>
  <si>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</si>
  <si>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</si>
  <si>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</si>
  <si>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</si>
  <si>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</si>
  <si>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</si>
  <si>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</si>
  <si>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</si>
  <si>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</si>
  <si>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</si>
  <si>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</si>
  <si>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</si>
  <si>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</si>
  <si>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</si>
  <si>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</si>
  <si>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</si>
  <si>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</si>
  <si>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</si>
  <si>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</si>
  <si>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</si>
  <si>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</si>
  <si>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</si>
  <si>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</si>
  <si>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</si>
  <si>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</si>
  <si>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</si>
  <si>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</si>
  <si>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</si>
  <si>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</si>
  <si>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</si>
  <si>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</si>
  <si>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</si>
  <si>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</si>
  <si>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</si>
  <si>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</si>
  <si>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</si>
  <si>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</si>
  <si>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</si>
  <si>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</si>
  <si>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</si>
  <si>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</si>
  <si>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</si>
  <si>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</si>
  <si>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</si>
  <si>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</si>
  <si>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</si>
  <si>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</si>
  <si>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</si>
  <si>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</si>
  <si>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</si>
  <si>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</si>
  <si>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</si>
  <si>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</si>
  <si>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</si>
  <si>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</si>
  <si>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</si>
  <si>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</si>
  <si>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</si>
  <si>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</si>
  <si>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</si>
  <si>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</si>
  <si>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</si>
  <si>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</si>
  <si>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</si>
  <si>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</si>
  <si>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</si>
  <si>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</si>
  <si>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</si>
  <si>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</si>
  <si>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</si>
  <si>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</si>
  <si>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</si>
  <si>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</si>
  <si>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</si>
  <si>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</si>
  <si>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</si>
  <si>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</si>
  <si>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</si>
  <si>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</si>
  <si>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</si>
  <si>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</si>
  <si>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</si>
  <si>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</si>
  <si>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</si>
  <si>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</si>
  <si>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</si>
  <si>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</si>
  <si>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</si>
  <si>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</si>
  <si>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</si>
  <si>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</si>
  <si>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</si>
  <si>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</si>
  <si>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</si>
  <si>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</si>
  <si>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</si>
  <si>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</si>
  <si>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</si>
  <si>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</si>
  <si>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</si>
  <si>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</si>
  <si>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</si>
  <si>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</si>
  <si>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</si>
  <si>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</si>
  <si>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</si>
  <si>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</si>
  <si>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</si>
  <si>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</si>
  <si>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</si>
  <si>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</si>
  <si>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</si>
  <si>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</si>
  <si>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</si>
  <si>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</si>
  <si>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</si>
  <si>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</si>
  <si>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</si>
  <si>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</si>
  <si>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</si>
  <si>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</si>
  <si>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</si>
  <si>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</si>
  <si>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</si>
  <si>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</si>
  <si>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</si>
  <si>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</si>
  <si>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</si>
  <si>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</si>
  <si>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</si>
  <si>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</si>
  <si>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</si>
  <si>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</si>
  <si>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</si>
  <si>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</si>
  <si>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</si>
  <si>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</si>
  <si>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</si>
  <si>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</si>
  <si>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</si>
  <si>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</si>
  <si>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</si>
  <si>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</si>
  <si>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</si>
  <si>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</si>
  <si>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</si>
  <si>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</si>
  <si>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</si>
  <si>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</si>
  <si>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</si>
  <si>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</si>
  <si>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</si>
  <si>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</si>
  <si>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</si>
  <si>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</si>
  <si>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</si>
  <si>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</si>
  <si>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</si>
  <si>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</si>
  <si>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</si>
  <si>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</si>
  <si>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</si>
  <si>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</si>
  <si>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</si>
  <si>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</si>
  <si>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</si>
  <si>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</si>
  <si>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</si>
  <si>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</si>
  <si>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</si>
  <si>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</si>
  <si>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</si>
  <si>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</si>
  <si>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</si>
  <si>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</si>
  <si>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</si>
  <si>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</si>
  <si>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</si>
  <si>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</si>
  <si>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</si>
  <si>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</si>
  <si>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</si>
  <si>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</si>
  <si>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</si>
  <si>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</si>
  <si>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</si>
  <si>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</si>
  <si>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</si>
  <si>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</si>
  <si>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</si>
  <si>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</si>
  <si>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</si>
  <si>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</si>
  <si>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</si>
  <si>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</si>
  <si>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</si>
  <si>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</si>
  <si>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</si>
  <si>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</si>
  <si>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</si>
  <si>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</si>
  <si>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</si>
  <si>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</si>
  <si>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</si>
  <si>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</si>
  <si>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</si>
  <si>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</si>
  <si>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</si>
  <si>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</si>
  <si>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</si>
  <si>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</si>
  <si>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</si>
  <si>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</si>
  <si>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</si>
  <si>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</si>
  <si>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</si>
  <si>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</si>
  <si>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</si>
  <si>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</si>
  <si>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</si>
  <si>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</si>
  <si>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</si>
  <si>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</si>
  <si>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</si>
  <si>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</si>
  <si>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</si>
  <si>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</si>
  <si>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</si>
  <si>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</si>
  <si>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</si>
  <si>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</si>
  <si>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</si>
  <si>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</si>
  <si>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</si>
  <si>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</si>
  <si>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</si>
  <si>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</si>
  <si>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</si>
  <si>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</si>
  <si>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</si>
  <si>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</si>
  <si>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</si>
  <si>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</si>
  <si>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</si>
  <si>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</si>
  <si>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</si>
  <si>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</si>
  <si>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</si>
  <si>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</si>
  <si>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</si>
  <si>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</si>
  <si>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</si>
  <si>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</si>
  <si>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</si>
  <si>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</si>
  <si>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</si>
  <si>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</si>
  <si>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</si>
  <si>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</si>
  <si>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</si>
  <si>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</si>
  <si>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</si>
  <si>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</si>
  <si>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</si>
  <si>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</si>
  <si>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</si>
  <si>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</si>
  <si>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</si>
  <si>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</si>
  <si>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</si>
  <si>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</si>
  <si>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</si>
  <si>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</si>
  <si>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</si>
  <si>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</si>
  <si>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</si>
  <si>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</si>
  <si>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</si>
  <si>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</si>
  <si>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</si>
  <si>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</si>
  <si>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</si>
  <si>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</si>
  <si>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</si>
  <si>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</si>
  <si>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</si>
  <si>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</si>
  <si>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</si>
  <si>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</si>
  <si>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</si>
  <si>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</si>
  <si>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</si>
  <si>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</si>
  <si>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</si>
  <si>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</si>
  <si>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</si>
  <si>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</si>
  <si>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</si>
  <si>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</si>
  <si>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</si>
  <si>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</si>
  <si>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</si>
  <si>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</si>
  <si>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</si>
  <si>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</si>
  <si>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</si>
  <si>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</si>
  <si>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</si>
  <si>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</si>
  <si>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</si>
  <si>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</si>
  <si>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</si>
  <si>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</si>
  <si>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</si>
  <si>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</si>
  <si>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</si>
  <si>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</si>
  <si>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</si>
  <si>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</si>
  <si>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</si>
  <si>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</si>
  <si>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</si>
  <si>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</si>
  <si>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</si>
  <si>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</si>
  <si>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</si>
  <si>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</si>
  <si>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</si>
  <si>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</si>
  <si>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</si>
  <si>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</si>
  <si>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</si>
  <si>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</si>
  <si>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</si>
  <si>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</si>
  <si>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</si>
  <si>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</si>
  <si>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</si>
  <si>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</si>
  <si>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</si>
  <si>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</si>
  <si>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</si>
  <si>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</si>
  <si>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</si>
  <si>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</si>
  <si>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</si>
  <si>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</si>
  <si>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</si>
  <si>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</si>
  <si>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</si>
  <si>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</si>
  <si>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</si>
  <si>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</si>
  <si>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</si>
  <si>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</si>
  <si>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</si>
  <si>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</si>
  <si>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</si>
  <si>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</si>
  <si>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</si>
  <si>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</si>
  <si>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</si>
  <si>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</si>
  <si>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</si>
  <si>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</si>
  <si>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</si>
  <si>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</si>
  <si>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</si>
  <si>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</si>
  <si>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</si>
  <si>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</si>
  <si>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</si>
  <si>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</si>
  <si>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</si>
  <si>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</si>
  <si>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</si>
  <si>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</si>
  <si>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</si>
  <si>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</si>
  <si>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</si>
  <si>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</si>
  <si>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</si>
  <si>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</si>
  <si>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</si>
  <si>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</si>
  <si>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</si>
  <si>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</si>
  <si>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</si>
  <si>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</si>
  <si>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</si>
  <si>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</si>
  <si>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</si>
  <si>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</si>
  <si>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</si>
  <si>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</si>
  <si>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</si>
  <si>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</si>
  <si>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</si>
  <si>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</si>
  <si>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</si>
  <si>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</si>
  <si>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</si>
  <si>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</si>
  <si>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</si>
  <si>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</si>
  <si>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</si>
  <si>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</si>
  <si>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</si>
  <si>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</si>
  <si>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</si>
  <si>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</si>
  <si>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</si>
  <si>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</si>
  <si>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</si>
  <si>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</si>
  <si>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</si>
  <si>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</si>
  <si>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</si>
  <si>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</si>
  <si>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</si>
  <si>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</si>
  <si>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</si>
  <si>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</si>
  <si>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</si>
  <si>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</si>
  <si>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</si>
  <si>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</si>
  <si>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</si>
  <si>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</si>
  <si>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</si>
  <si>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</si>
  <si>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</si>
  <si>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</si>
  <si>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</si>
  <si>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</si>
  <si>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</si>
  <si>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</si>
  <si>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</si>
  <si>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</si>
  <si>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</si>
  <si>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</si>
  <si>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</si>
  <si>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</si>
  <si>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</si>
  <si>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</si>
  <si>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</si>
  <si>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</si>
  <si>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</si>
  <si>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</si>
  <si>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</si>
  <si>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</si>
  <si>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</si>
  <si>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</si>
  <si>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</si>
  <si>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</si>
  <si>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</si>
  <si>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</si>
  <si>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</si>
  <si>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</si>
  <si>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</si>
  <si>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</si>
  <si>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</si>
  <si>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</si>
  <si>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</si>
  <si>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</si>
  <si>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</si>
  <si>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</si>
  <si>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</si>
  <si>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</si>
  <si>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</si>
  <si>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</si>
  <si>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</si>
  <si>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</si>
  <si>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</si>
  <si>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</si>
  <si>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</si>
  <si>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</si>
  <si>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</si>
  <si>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</si>
  <si>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</si>
  <si>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</si>
  <si>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</si>
  <si>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</si>
  <si>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</si>
  <si>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</si>
  <si>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</si>
  <si>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</si>
  <si>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</si>
  <si>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</si>
  <si>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</si>
  <si>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</si>
  <si>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</si>
  <si>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</si>
  <si>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</si>
  <si>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</si>
  <si>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</si>
  <si>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</si>
  <si>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</si>
  <si>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</si>
  <si>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</si>
  <si>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</si>
  <si>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</si>
  <si>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</si>
  <si>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</si>
  <si>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</si>
  <si>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</si>
  <si>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</si>
  <si>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</si>
  <si>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</si>
  <si>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</si>
  <si>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</si>
  <si>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</si>
  <si>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</si>
  <si>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</si>
  <si>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</si>
  <si>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</si>
  <si>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</si>
  <si>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</si>
  <si>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</si>
  <si>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</si>
  <si>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</si>
  <si>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</si>
  <si>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</si>
  <si>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</si>
  <si>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</si>
  <si>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</si>
  <si>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</si>
  <si>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</si>
  <si>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</si>
  <si>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</si>
  <si>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</si>
  <si>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</si>
  <si>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</si>
  <si>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</si>
  <si>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</si>
  <si>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</si>
  <si>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</si>
  <si>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</si>
  <si>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</si>
  <si>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</si>
  <si>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</si>
  <si>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</si>
  <si>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</si>
  <si>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</si>
  <si>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</si>
  <si>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</si>
  <si>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</si>
  <si>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</si>
  <si>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</si>
  <si>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</si>
  <si>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</si>
  <si>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</si>
  <si>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</si>
  <si>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</si>
  <si>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</si>
  <si>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</si>
  <si>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</si>
  <si>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</si>
  <si>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</si>
  <si>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</si>
  <si>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</si>
  <si>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</si>
  <si>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</si>
  <si>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</si>
  <si>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</si>
  <si>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</si>
  <si>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</si>
  <si>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</si>
  <si>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</si>
  <si>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</si>
  <si>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</si>
  <si>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</si>
  <si>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</si>
  <si>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</si>
  <si>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</si>
  <si>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</si>
  <si>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</si>
  <si>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</si>
  <si>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</si>
  <si>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</si>
  <si>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</si>
  <si>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</si>
  <si>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</si>
  <si>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</si>
  <si>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</si>
  <si>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</si>
  <si>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</si>
  <si>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</si>
  <si>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</si>
  <si>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</si>
  <si>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</si>
  <si>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</si>
  <si>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</si>
  <si>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</si>
  <si>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</si>
  <si>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</si>
  <si>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</si>
  <si>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</si>
  <si>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</si>
  <si>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</si>
  <si>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</si>
  <si>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</si>
  <si>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</si>
  <si>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</si>
  <si>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</si>
  <si>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</si>
  <si>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</si>
  <si>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</si>
  <si>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</si>
  <si>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</si>
  <si>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</si>
  <si>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</si>
  <si>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</si>
  <si>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</si>
  <si>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</si>
  <si>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</si>
  <si>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</si>
  <si>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</si>
  <si>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</si>
  <si>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</si>
  <si>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</si>
  <si>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</si>
  <si>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</si>
  <si>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</si>
  <si>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</si>
  <si>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</si>
  <si>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</si>
  <si>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</si>
  <si>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</si>
  <si>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</si>
  <si>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</si>
  <si>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</si>
  <si>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</si>
  <si>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</si>
  <si>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</si>
  <si>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</si>
  <si>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</si>
  <si>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</si>
  <si>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</si>
  <si>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</si>
  <si>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</si>
  <si>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</si>
  <si>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</si>
  <si>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</si>
  <si>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</si>
  <si>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</si>
  <si>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</si>
  <si>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</si>
  <si>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</si>
  <si>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</si>
  <si>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</si>
  <si>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</si>
  <si>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</si>
  <si>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</si>
  <si>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</si>
  <si>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</si>
  <si>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</si>
  <si>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</si>
  <si>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</si>
  <si>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</si>
  <si>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</si>
  <si>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</si>
  <si>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</si>
  <si>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</si>
  <si>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</si>
  <si>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</si>
  <si>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</si>
  <si>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</si>
  <si>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</si>
  <si>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</si>
  <si>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</si>
  <si>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</si>
  <si>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</si>
  <si>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</si>
  <si>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</si>
  <si>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</si>
  <si>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</si>
  <si>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</si>
  <si>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</si>
  <si>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</si>
  <si>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</si>
  <si>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</si>
  <si>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</si>
  <si>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</si>
  <si>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</si>
  <si>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</si>
  <si>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</si>
  <si>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</si>
  <si>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</si>
  <si>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</si>
  <si>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</si>
  <si>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</si>
  <si>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</si>
  <si>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</si>
  <si>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</si>
  <si>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</si>
  <si>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</si>
  <si>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</si>
  <si>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</si>
  <si>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</si>
  <si>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</si>
  <si>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</si>
  <si>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</si>
  <si>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</si>
  <si>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</si>
  <si>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</si>
  <si>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</si>
  <si>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</si>
  <si>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</si>
  <si>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</si>
  <si>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</si>
  <si>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</si>
  <si>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</si>
  <si>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</si>
  <si>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</si>
  <si>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</si>
  <si>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</si>
  <si>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</si>
  <si>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</si>
  <si>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</si>
  <si>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</si>
  <si>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</si>
  <si>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</si>
  <si>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</si>
  <si>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</si>
  <si>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</si>
  <si>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</si>
  <si>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</si>
  <si>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</si>
  <si>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</si>
  <si>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</si>
  <si>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</si>
  <si>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</si>
  <si>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</si>
  <si>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</si>
  <si>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</si>
  <si>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</si>
  <si>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</si>
  <si>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</si>
  <si>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</si>
  <si>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</si>
  <si>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</si>
  <si>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</si>
  <si>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</si>
  <si>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</si>
  <si>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</si>
  <si>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</si>
  <si>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</si>
  <si>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</si>
  <si>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</si>
  <si>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</si>
  <si>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</si>
  <si>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</si>
  <si>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</si>
  <si>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</si>
  <si>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</si>
  <si>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</si>
  <si>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</si>
  <si>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</si>
  <si>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</si>
  <si>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</si>
  <si>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</si>
  <si>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</si>
  <si>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</si>
  <si>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</si>
  <si>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</si>
  <si>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</si>
  <si>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</si>
  <si>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</si>
  <si>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</si>
  <si>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</si>
  <si>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</si>
  <si>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</si>
  <si>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</si>
  <si>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</si>
  <si>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</si>
  <si>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</si>
  <si>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</si>
  <si>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</si>
  <si>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</si>
  <si>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</si>
  <si>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</si>
  <si>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</si>
  <si>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</si>
  <si>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</si>
  <si>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</si>
  <si>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</si>
  <si>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</si>
  <si>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</si>
  <si>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</si>
  <si>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</si>
  <si>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</si>
  <si>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</si>
  <si>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</si>
  <si>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</si>
  <si>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</si>
  <si>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</si>
  <si>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</si>
  <si>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</si>
  <si>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</si>
  <si>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</si>
  <si>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</si>
  <si>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</si>
  <si>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</si>
  <si>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</si>
  <si>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</si>
  <si>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</si>
  <si>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</si>
  <si>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</si>
  <si>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</si>
  <si>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</si>
  <si>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</si>
  <si>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</si>
  <si>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</si>
  <si>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</si>
  <si>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</si>
  <si>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</si>
  <si>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</si>
  <si>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</si>
  <si>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</si>
  <si>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</si>
  <si>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</si>
  <si>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</si>
  <si>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</si>
  <si>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</si>
  <si>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</si>
  <si>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</si>
  <si>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</si>
  <si>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</si>
  <si>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</si>
  <si>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</si>
  <si>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</si>
  <si>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</si>
  <si>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</si>
  <si>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</si>
  <si>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</si>
  <si>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</si>
  <si>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</si>
  <si>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</si>
  <si>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</si>
  <si>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</si>
  <si>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</si>
  <si>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</si>
  <si>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</si>
  <si>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</si>
  <si>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</si>
  <si>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</si>
  <si>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</si>
  <si>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</si>
  <si>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</si>
  <si>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</si>
  <si>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</si>
  <si>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</si>
  <si>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</si>
  <si>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</si>
  <si>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</si>
  <si>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</si>
  <si>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</si>
  <si>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</si>
  <si>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</si>
  <si>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</si>
  <si>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</si>
  <si>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</si>
  <si>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</si>
  <si>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</si>
  <si>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</si>
  <si>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</si>
  <si>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</si>
  <si>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</si>
  <si>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</si>
  <si>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</si>
  <si>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</si>
  <si>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</si>
  <si>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</si>
  <si>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</si>
  <si>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</si>
  <si>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</si>
  <si>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</si>
  <si>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</si>
  <si>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</si>
  <si>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</si>
  <si>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</si>
  <si>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</si>
  <si>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</si>
  <si>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</si>
  <si>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</si>
  <si>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</si>
  <si>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</si>
  <si>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</si>
  <si>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</si>
  <si>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</si>
  <si>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</si>
  <si>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</si>
  <si>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</si>
  <si>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</si>
  <si>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</si>
  <si>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</si>
  <si>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</si>
  <si>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</si>
  <si>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</si>
  <si>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</si>
  <si>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</si>
  <si>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</si>
  <si>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</si>
  <si>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</si>
  <si>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</si>
  <si>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</si>
  <si>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</si>
  <si>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</si>
  <si>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</si>
  <si>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</si>
  <si>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</si>
  <si>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</si>
  <si>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</si>
  <si>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</si>
  <si>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</si>
  <si>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</si>
  <si>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</si>
  <si>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</si>
  <si>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</si>
  <si>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</si>
  <si>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</si>
  <si>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</si>
  <si>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</si>
  <si>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</si>
  <si>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</si>
  <si>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</si>
  <si>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</si>
  <si>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</si>
  <si>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</si>
  <si>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</si>
  <si>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</si>
  <si>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</si>
  <si>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</si>
  <si>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</si>
  <si>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</si>
  <si>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</si>
  <si>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</si>
  <si>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</si>
  <si>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</si>
  <si>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</si>
  <si>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</si>
  <si>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</si>
  <si>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</si>
  <si>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</si>
  <si>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</si>
  <si>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</si>
  <si>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</si>
  <si>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</si>
  <si>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</si>
  <si>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</si>
  <si>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</si>
  <si>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</si>
  <si>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</si>
  <si>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</si>
  <si>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</si>
  <si>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</si>
  <si>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</si>
  <si>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</si>
  <si>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</si>
  <si>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</si>
  <si>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</si>
  <si>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</si>
  <si>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</si>
  <si>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</si>
  <si>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</si>
  <si>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</si>
  <si>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</si>
  <si>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</si>
  <si>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</si>
  <si>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</si>
  <si>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</si>
  <si>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</si>
  <si>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</si>
  <si>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</si>
  <si>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</si>
  <si>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</si>
  <si>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</si>
  <si>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</si>
  <si>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</si>
  <si>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</si>
  <si>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</si>
  <si>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</si>
  <si>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</si>
  <si>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</si>
  <si>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</si>
  <si>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</si>
  <si>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</si>
  <si>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</si>
  <si>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</si>
  <si>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</si>
  <si>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</si>
  <si>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</si>
  <si>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</si>
  <si>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</si>
  <si>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</si>
  <si>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</si>
  <si>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</si>
  <si>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</si>
  <si>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</si>
  <si>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</si>
  <si>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</si>
  <si>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</si>
  <si>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</si>
  <si>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</si>
  <si>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</si>
  <si>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</si>
  <si>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</si>
  <si>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</si>
  <si>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</si>
  <si>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</si>
  <si>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</si>
  <si>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</si>
  <si>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</si>
  <si>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</si>
  <si>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</si>
  <si>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</si>
  <si>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</si>
  <si>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</si>
  <si>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</si>
  <si>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</si>
  <si>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</si>
  <si>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</si>
  <si>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</si>
  <si>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</si>
  <si>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</si>
  <si>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</si>
  <si>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</si>
  <si>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</si>
  <si>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</si>
  <si>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</si>
  <si>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</si>
  <si>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</si>
  <si>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</si>
  <si>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</si>
  <si>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</si>
  <si>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</si>
  <si>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</si>
  <si>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</si>
  <si>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</si>
  <si>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</si>
  <si>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</si>
  <si>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</si>
  <si>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</si>
  <si>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</si>
  <si>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</si>
  <si>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</si>
  <si>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</si>
  <si>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</si>
  <si>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</si>
  <si>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</si>
  <si>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</si>
  <si>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</si>
  <si>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</si>
  <si>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</si>
  <si>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</si>
  <si>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</si>
  <si>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</si>
  <si>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</si>
  <si>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</si>
  <si>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</si>
  <si>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</si>
  <si>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</si>
  <si>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</si>
  <si>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</si>
  <si>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</si>
  <si>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</si>
  <si>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</si>
  <si>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</si>
  <si>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</si>
  <si>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</si>
  <si>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</si>
  <si>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</si>
  <si>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</si>
  <si>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</si>
  <si>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</si>
  <si>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</si>
  <si>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</si>
  <si>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</si>
  <si>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</si>
  <si>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</si>
  <si>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</si>
  <si>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</si>
  <si>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</si>
  <si>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</si>
  <si>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</si>
  <si>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</si>
  <si>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</si>
  <si>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</si>
  <si>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</si>
  <si>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</si>
  <si>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</si>
  <si>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</si>
  <si>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</si>
  <si>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</si>
  <si>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</si>
  <si>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</si>
  <si>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</si>
  <si>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</si>
  <si>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</si>
  <si>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</si>
  <si>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</si>
  <si>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</si>
  <si>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</si>
  <si>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</si>
  <si>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</si>
  <si>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</si>
  <si>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</si>
  <si>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</si>
  <si>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</si>
  <si>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</si>
  <si>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</si>
  <si>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</si>
  <si>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</si>
  <si>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</si>
  <si>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</si>
  <si>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</si>
  <si>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</si>
  <si>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</si>
  <si>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</si>
  <si>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</si>
  <si>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</si>
  <si>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</si>
  <si>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</si>
  <si>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</si>
  <si>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</si>
  <si>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</si>
  <si>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</si>
  <si>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</si>
  <si>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</si>
  <si>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</si>
  <si>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</si>
  <si>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</si>
  <si>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</si>
  <si>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</si>
  <si>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</si>
  <si>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</si>
  <si>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</si>
  <si>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</si>
  <si>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</si>
  <si>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</si>
  <si>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</si>
  <si>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</si>
  <si>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</si>
  <si>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</si>
  <si>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</si>
  <si>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</si>
  <si>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</si>
  <si>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</si>
  <si>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</si>
  <si>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</si>
  <si>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</si>
  <si>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</si>
  <si>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</si>
  <si>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</si>
  <si>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</si>
  <si>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</si>
  <si>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</si>
  <si>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</si>
  <si>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</si>
  <si>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</si>
  <si>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</si>
  <si>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</si>
  <si>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</si>
  <si>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</si>
  <si>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</si>
  <si>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</si>
  <si>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</si>
  <si>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</si>
  <si>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</si>
  <si>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</si>
  <si>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</si>
  <si>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</si>
  <si>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</si>
  <si>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</si>
  <si>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</si>
  <si>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</si>
  <si>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</si>
  <si>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</si>
  <si>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</si>
  <si>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</si>
  <si>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</si>
  <si>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</si>
  <si>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</si>
  <si>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</si>
  <si>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</si>
  <si>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</si>
  <si>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</si>
  <si>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</si>
  <si>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</si>
  <si>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</si>
  <si>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</si>
  <si>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</si>
  <si>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</si>
  <si>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</si>
  <si>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</si>
  <si>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</si>
  <si>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</si>
  <si>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</si>
  <si>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</si>
  <si>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</si>
  <si>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</si>
  <si>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</si>
  <si>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</si>
  <si>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</si>
  <si>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</si>
  <si>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</si>
  <si>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</si>
  <si>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</si>
  <si>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</si>
  <si>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</si>
  <si>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</si>
  <si>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</si>
  <si>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</si>
  <si>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</si>
  <si>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</si>
  <si>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</si>
  <si>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</si>
  <si>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</si>
  <si>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</si>
  <si>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</si>
  <si>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</si>
  <si>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</si>
  <si>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</si>
  <si>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</si>
  <si>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</si>
  <si>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</si>
  <si>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</si>
  <si>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</si>
  <si>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</si>
  <si>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</si>
  <si>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</si>
  <si>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</si>
  <si>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</si>
  <si>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</si>
  <si>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</si>
  <si>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</si>
  <si>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</si>
  <si>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</si>
  <si>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</si>
  <si>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</si>
  <si>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</si>
  <si>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</si>
  <si>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</si>
  <si>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</si>
  <si>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</si>
  <si>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</si>
  <si>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</si>
  <si>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</si>
  <si>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</si>
  <si>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</si>
  <si>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</si>
  <si>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</si>
  <si>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</si>
  <si>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</si>
  <si>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</si>
  <si>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</si>
  <si>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</si>
  <si>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</si>
  <si>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</si>
  <si>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</si>
  <si>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</si>
  <si>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</si>
  <si>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</si>
  <si>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</si>
  <si>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</si>
  <si>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</si>
  <si>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</si>
  <si>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</si>
  <si>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</si>
  <si>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</si>
  <si>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</si>
  <si>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</si>
  <si>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</si>
  <si>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</si>
  <si>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</si>
  <si>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</si>
  <si>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</si>
  <si>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</si>
  <si>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</si>
  <si>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</si>
  <si>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</si>
  <si>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</si>
  <si>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</si>
  <si>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</si>
  <si>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</si>
  <si>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</si>
  <si>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</si>
  <si>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</si>
  <si>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</si>
  <si>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</si>
  <si>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</si>
  <si>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</si>
  <si>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</si>
  <si>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</si>
  <si>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</si>
  <si>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</si>
  <si>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</si>
  <si>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</si>
  <si>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</si>
  <si>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</si>
  <si>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</si>
  <si>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</si>
  <si>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</si>
  <si>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</si>
  <si>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</si>
  <si>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</si>
  <si>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</si>
  <si>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</si>
  <si>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</si>
  <si>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</si>
  <si>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</si>
  <si>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</si>
  <si>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</si>
  <si>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</si>
  <si>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</si>
  <si>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</si>
  <si>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</si>
  <si>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</si>
  <si>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</si>
  <si>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</si>
  <si>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</si>
  <si>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</si>
  <si>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</si>
  <si>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</si>
  <si>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</si>
  <si>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</si>
  <si>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</si>
  <si>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</si>
  <si>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</si>
  <si>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</si>
  <si>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</si>
  <si>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</si>
  <si>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</si>
  <si>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</si>
  <si>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</si>
  <si>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</si>
  <si>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</si>
  <si>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</si>
  <si>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</si>
  <si>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</si>
  <si>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</si>
  <si>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</si>
  <si>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</si>
  <si>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</si>
  <si>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</si>
  <si>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</si>
  <si>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</si>
  <si>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</si>
  <si>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</si>
  <si>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</si>
  <si>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</si>
  <si>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</si>
  <si>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</si>
  <si>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</si>
  <si>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</si>
  <si>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</si>
  <si>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</si>
  <si>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</si>
  <si>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</si>
  <si>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</si>
  <si>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</si>
  <si>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</si>
  <si>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</si>
  <si>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</si>
  <si>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</si>
  <si>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</si>
  <si>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</si>
  <si>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</si>
  <si>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</si>
  <si>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</si>
  <si>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</si>
  <si>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</si>
  <si>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</si>
  <si>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</si>
  <si>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</si>
  <si>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</si>
  <si>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</si>
  <si>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</si>
  <si>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</si>
  <si>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</si>
  <si>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</si>
  <si>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</si>
  <si>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</si>
  <si>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</si>
  <si>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</si>
  <si>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</si>
  <si>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</si>
  <si>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</si>
  <si>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</si>
  <si>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</si>
  <si>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</si>
  <si>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</si>
  <si>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</si>
  <si>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</si>
  <si>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</si>
  <si>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</si>
  <si>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</si>
  <si>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</si>
  <si>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</si>
  <si>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</si>
  <si>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</si>
  <si>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</si>
  <si>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</si>
  <si>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</si>
  <si>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</si>
  <si>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</si>
  <si>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</si>
  <si>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</si>
  <si>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</si>
  <si>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</si>
  <si>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</si>
  <si>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</si>
  <si>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</si>
  <si>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</si>
  <si>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</si>
  <si>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</si>
  <si>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</si>
  <si>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</si>
  <si>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</si>
  <si>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</si>
  <si>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</si>
  <si>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</si>
  <si>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</si>
  <si>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</si>
  <si>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</si>
  <si>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</si>
  <si>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</si>
  <si>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</si>
  <si>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</si>
  <si>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</si>
  <si>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</si>
  <si>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</si>
  <si>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</si>
  <si>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</si>
  <si>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</si>
  <si>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</si>
  <si>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</si>
  <si>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</si>
  <si>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</si>
  <si>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</si>
  <si>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</si>
  <si>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</si>
  <si>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</si>
  <si>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</si>
  <si>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</si>
  <si>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</si>
  <si>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</si>
  <si>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</si>
  <si>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</si>
  <si>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</si>
  <si>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</si>
  <si>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</si>
  <si>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</si>
  <si>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</si>
  <si>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</si>
  <si>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</si>
  <si>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</si>
  <si>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</si>
  <si>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</si>
  <si>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</si>
  <si>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</si>
  <si>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</si>
  <si>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</si>
  <si>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</si>
  <si>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</si>
  <si>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</si>
  <si>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</si>
  <si>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</si>
  <si>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</si>
  <si>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</si>
  <si>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</si>
  <si>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</si>
  <si>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</si>
  <si>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</si>
  <si>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</si>
  <si>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</si>
  <si>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</si>
  <si>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</si>
  <si>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</si>
  <si>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</si>
  <si>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</si>
  <si>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</si>
  <si>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</si>
  <si>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</si>
  <si>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</si>
  <si>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</si>
  <si>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</si>
  <si>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</si>
  <si>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</si>
  <si>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</si>
  <si>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</si>
  <si>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</si>
  <si>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</si>
  <si>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</si>
  <si>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</si>
  <si>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</si>
  <si>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</si>
  <si>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</si>
  <si>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</si>
  <si>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</si>
  <si>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</si>
  <si>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</si>
  <si>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</si>
  <si>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</si>
  <si>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</si>
  <si>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</si>
  <si>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</si>
  <si>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</si>
  <si>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</si>
  <si>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</si>
  <si>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</si>
  <si>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</si>
  <si>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</si>
  <si>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</si>
  <si>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</si>
  <si>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</si>
  <si>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</si>
  <si>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</si>
  <si>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</si>
  <si>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</si>
  <si>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</si>
  <si>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</si>
  <si>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</si>
  <si>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</si>
  <si>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</si>
  <si>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</si>
  <si>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</si>
  <si>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</si>
  <si>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</si>
  <si>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</si>
  <si>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</si>
  <si>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</si>
  <si>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</si>
  <si>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</si>
  <si>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</si>
  <si>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</si>
  <si>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</si>
  <si>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</si>
  <si>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</si>
  <si>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</si>
  <si>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</si>
  <si>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</si>
  <si>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</si>
  <si>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</si>
  <si>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</si>
  <si>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</si>
  <si>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</si>
  <si>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</si>
  <si>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</si>
  <si>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</si>
  <si>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</si>
  <si>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</si>
  <si>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</si>
  <si>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</si>
  <si>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</si>
  <si>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</si>
  <si>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</si>
  <si>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</si>
  <si>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</si>
  <si>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</si>
  <si>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</si>
  <si>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</si>
  <si>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</si>
  <si>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</si>
  <si>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</si>
  <si>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</si>
  <si>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</si>
  <si>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</si>
  <si>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</si>
  <si>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</si>
  <si>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</si>
  <si>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</si>
  <si>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</si>
  <si>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</si>
  <si>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</si>
  <si>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</si>
  <si>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</si>
  <si>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</si>
  <si>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</si>
  <si>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</si>
  <si>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</si>
  <si>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</si>
  <si>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</si>
  <si>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</si>
  <si>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</si>
  <si>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</si>
  <si>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</si>
  <si>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</si>
  <si>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</si>
  <si>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</si>
  <si>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</si>
  <si>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</si>
  <si>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</si>
  <si>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</si>
  <si>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</si>
  <si>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</si>
  <si>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</si>
  <si>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</si>
  <si>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</si>
  <si>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</si>
  <si>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</si>
  <si>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</si>
  <si>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</si>
  <si>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</si>
  <si>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</si>
  <si>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</si>
  <si>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</si>
  <si>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</si>
  <si>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</si>
  <si>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</si>
  <si>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</si>
  <si>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</si>
  <si>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</si>
  <si>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</si>
  <si>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</si>
  <si>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</si>
  <si>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</si>
  <si>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</si>
  <si>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</si>
  <si>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</si>
  <si>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</si>
  <si>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</si>
  <si>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</si>
  <si>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</si>
  <si>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</si>
  <si>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</si>
  <si>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</si>
  <si>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</si>
  <si>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</si>
  <si>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</si>
  <si>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</si>
  <si>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</si>
  <si>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</si>
  <si>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</si>
  <si>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</si>
  <si>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</si>
  <si>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</si>
  <si>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</si>
  <si>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</si>
  <si>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</si>
  <si>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</si>
  <si>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</si>
  <si>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</si>
  <si>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</si>
  <si>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</si>
  <si>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</si>
  <si>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</si>
  <si>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</si>
  <si>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</si>
  <si>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</si>
  <si>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</si>
  <si>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</si>
  <si>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</si>
  <si>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</si>
  <si>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</si>
  <si>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</si>
  <si>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</si>
  <si>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</si>
  <si>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</si>
  <si>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</si>
  <si>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</si>
  <si>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</si>
  <si>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</si>
  <si>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</si>
  <si>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</si>
  <si>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</si>
  <si>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</si>
  <si>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</si>
  <si>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</si>
  <si>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</si>
  <si>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</si>
  <si>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</si>
  <si>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</si>
  <si>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</si>
  <si>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</si>
  <si>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</si>
  <si>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</si>
  <si>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</si>
  <si>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</si>
  <si>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</si>
  <si>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</si>
  <si>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</si>
  <si>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</si>
  <si>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</si>
  <si>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</si>
  <si>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</si>
  <si>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</si>
  <si>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</si>
  <si>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</si>
  <si>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</si>
  <si>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</si>
  <si>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</si>
  <si>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</si>
  <si>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</si>
  <si>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</si>
  <si>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</si>
  <si>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</si>
  <si>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</si>
  <si>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</si>
  <si>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</si>
  <si>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</si>
  <si>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</si>
  <si>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</si>
  <si>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</si>
  <si>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</si>
  <si>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</si>
  <si>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</si>
  <si>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</si>
  <si>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</si>
  <si>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</si>
  <si>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</si>
  <si>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</si>
  <si>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</si>
  <si>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</si>
  <si>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</si>
  <si>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</si>
  <si>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</si>
  <si>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</si>
  <si>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</si>
  <si>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</si>
  <si>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</si>
  <si>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</si>
  <si>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</si>
  <si>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</si>
  <si>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</si>
  <si>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</si>
  <si>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</si>
  <si>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</si>
  <si>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</si>
  <si>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</si>
  <si>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</si>
  <si>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</si>
  <si>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</si>
  <si>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</si>
  <si>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</si>
  <si>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</si>
  <si>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</si>
  <si>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</si>
  <si>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</si>
  <si>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</si>
  <si>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</si>
  <si>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</si>
  <si>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</si>
  <si>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</si>
  <si>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</si>
  <si>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</si>
  <si>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</si>
  <si>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</si>
  <si>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</si>
  <si>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</si>
  <si>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</si>
  <si>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</si>
  <si>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</si>
  <si>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</si>
  <si>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</si>
  <si>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</si>
  <si>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</si>
  <si>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</si>
  <si>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</si>
  <si>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</si>
  <si>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</si>
  <si>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</si>
  <si>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</si>
  <si>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</si>
  <si>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</si>
  <si>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</si>
  <si>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</si>
  <si>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</si>
  <si>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</si>
  <si>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</si>
  <si>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</si>
  <si>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</si>
  <si>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</si>
  <si>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</si>
  <si>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</si>
  <si>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</si>
  <si>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</si>
  <si>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</si>
  <si>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</si>
  <si>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</si>
  <si>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</si>
  <si>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</si>
  <si>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</si>
  <si>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</si>
  <si>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</si>
  <si>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</si>
  <si>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</si>
  <si>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</si>
  <si>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</si>
  <si>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</si>
  <si>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</si>
  <si>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</si>
  <si>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</si>
  <si>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</si>
  <si>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</si>
  <si>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</si>
  <si>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</si>
  <si>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</si>
  <si>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</si>
  <si>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</si>
  <si>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</si>
  <si>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</si>
  <si>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</si>
  <si>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</si>
  <si>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</si>
  <si>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</si>
  <si>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</si>
  <si>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</si>
  <si>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</si>
  <si>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</si>
  <si>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</si>
  <si>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</si>
  <si>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</si>
  <si>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</si>
  <si>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</si>
  <si>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</si>
  <si>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</si>
  <si>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</si>
  <si>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</si>
  <si>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</si>
  <si>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</si>
  <si>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</si>
  <si>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</si>
  <si>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</si>
  <si>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</si>
  <si>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</si>
  <si>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</si>
  <si>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</si>
  <si>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</si>
  <si>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</si>
  <si>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</si>
  <si>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</si>
  <si>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</si>
  <si>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</si>
  <si>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</si>
  <si>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</si>
  <si>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</si>
  <si>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</si>
  <si>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</si>
  <si>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</si>
  <si>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</si>
  <si>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</si>
  <si>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</si>
  <si>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</si>
  <si>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</si>
  <si>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</si>
  <si>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</si>
  <si>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</si>
  <si>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</si>
  <si>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</si>
  <si>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</si>
  <si>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</si>
  <si>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</si>
  <si>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</si>
  <si>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</si>
  <si>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</si>
  <si>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</si>
  <si>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</si>
  <si>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</si>
  <si>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</si>
  <si>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</si>
  <si>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</si>
  <si>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</si>
  <si>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</si>
  <si>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</si>
  <si>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</si>
  <si>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</si>
  <si>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</si>
  <si>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</si>
  <si>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</si>
  <si>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</si>
  <si>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</si>
  <si>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</si>
  <si>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</si>
  <si>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</si>
  <si>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</si>
  <si>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</si>
  <si>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</si>
  <si>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</si>
  <si>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</si>
  <si>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</si>
  <si>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</si>
  <si>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</si>
  <si>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</si>
  <si>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</si>
  <si>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</si>
  <si>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</si>
  <si>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</si>
  <si>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</si>
  <si>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</si>
  <si>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</si>
  <si>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</si>
  <si>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</si>
  <si>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</si>
  <si>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</si>
  <si>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</si>
  <si>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</si>
  <si>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</si>
  <si>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</si>
  <si>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</si>
  <si>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</si>
  <si>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</si>
  <si>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</si>
  <si>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</si>
  <si>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</si>
  <si>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</si>
  <si>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</si>
  <si>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</si>
  <si>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</si>
  <si>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</si>
  <si>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</si>
  <si>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</si>
  <si>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</si>
  <si>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</si>
  <si>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</si>
  <si>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</si>
  <si>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</si>
  <si>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</si>
  <si>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</si>
  <si>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</si>
  <si>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</si>
  <si>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</si>
  <si>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</si>
  <si>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</si>
  <si>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</si>
  <si>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</si>
  <si>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</si>
  <si>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</si>
  <si>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</si>
  <si>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</si>
  <si>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</si>
  <si>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</si>
  <si>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</si>
  <si>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</si>
  <si>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</si>
  <si>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</si>
  <si>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</si>
  <si>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</si>
  <si>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</si>
  <si>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</si>
  <si>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</si>
  <si>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</si>
  <si>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</si>
  <si>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</si>
  <si>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</si>
  <si>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</si>
  <si>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</si>
  <si>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</si>
  <si>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</si>
  <si>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</si>
  <si>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</si>
  <si>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</si>
  <si>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</si>
  <si>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</si>
  <si>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</si>
  <si>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</si>
  <si>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</si>
  <si>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</si>
  <si>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</si>
  <si>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</si>
  <si>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</si>
  <si>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</si>
  <si>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</si>
  <si>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</si>
  <si>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</si>
  <si>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</si>
  <si>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</si>
  <si>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</si>
  <si>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</si>
  <si>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</si>
  <si>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</si>
  <si>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</si>
  <si>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</si>
  <si>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</si>
  <si>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</si>
  <si>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</si>
  <si>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</si>
  <si>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</si>
  <si>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</si>
  <si>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</si>
  <si>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</si>
  <si>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</si>
  <si>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</si>
  <si>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</si>
  <si>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</si>
  <si>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</si>
  <si>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</si>
  <si>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</si>
  <si>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</si>
  <si>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</si>
  <si>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</si>
  <si>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</si>
  <si>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</si>
  <si>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</si>
  <si>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</si>
  <si>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</si>
  <si>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</si>
  <si>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</si>
  <si>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</si>
  <si>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</si>
  <si>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</si>
  <si>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</si>
  <si>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</si>
  <si>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</si>
  <si>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</si>
  <si>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</si>
  <si>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</si>
  <si>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</si>
  <si>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</si>
  <si>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</si>
  <si>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</si>
  <si>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</si>
  <si>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</si>
  <si>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</si>
  <si>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</si>
  <si>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</si>
  <si>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</si>
  <si>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</si>
  <si>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</si>
  <si>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</si>
  <si>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</si>
  <si>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</si>
  <si>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</si>
  <si>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</si>
  <si>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</si>
  <si>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</si>
  <si>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</si>
  <si>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</si>
  <si>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</si>
  <si>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</si>
  <si>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</si>
  <si>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</si>
  <si>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</si>
  <si>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</si>
  <si>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</si>
  <si>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</si>
  <si>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</si>
  <si>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</si>
  <si>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</si>
  <si>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</si>
  <si>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</si>
  <si>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</si>
  <si>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</si>
  <si>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</si>
  <si>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</si>
  <si>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</si>
  <si>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</si>
  <si>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</si>
  <si>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</si>
  <si>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</si>
  <si>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</si>
  <si>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</si>
  <si>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</si>
  <si>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</si>
  <si>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</si>
  <si>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</si>
  <si>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</si>
  <si>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</si>
  <si>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</si>
  <si>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</si>
  <si>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</si>
  <si>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</si>
  <si>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</si>
  <si>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</si>
  <si>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</si>
  <si>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</si>
  <si>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</si>
  <si>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</si>
  <si>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</si>
  <si>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</si>
  <si>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</si>
  <si>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</si>
  <si>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</si>
  <si>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</si>
  <si>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</si>
  <si>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</si>
  <si>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</si>
  <si>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</si>
  <si>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</si>
  <si>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</si>
  <si>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</si>
  <si>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</si>
  <si>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</si>
  <si>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</si>
  <si>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</si>
  <si>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</si>
  <si>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</si>
  <si>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</si>
  <si>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</si>
  <si>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</si>
  <si>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</si>
  <si>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</si>
  <si>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</si>
  <si>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</si>
  <si>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</si>
  <si>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</si>
  <si>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</si>
  <si>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</si>
  <si>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</si>
  <si>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</si>
  <si>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</si>
  <si>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</si>
  <si>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</si>
  <si>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</si>
  <si>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</si>
  <si>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</si>
  <si>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</si>
  <si>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</si>
  <si>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</si>
  <si>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</si>
  <si>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</si>
  <si>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</si>
  <si>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</si>
  <si>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</si>
  <si>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</si>
  <si>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</si>
  <si>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</si>
  <si>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</si>
  <si>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</si>
  <si>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</si>
  <si>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</si>
  <si>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</si>
  <si>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</si>
  <si>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</si>
  <si>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</si>
  <si>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</si>
  <si>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</si>
  <si>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</si>
  <si>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</si>
  <si>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</si>
  <si>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</si>
  <si>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</si>
  <si>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</si>
  <si>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</si>
  <si>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</si>
  <si>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</si>
  <si>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</si>
  <si>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</si>
  <si>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</si>
  <si>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</si>
  <si>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</si>
  <si>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</si>
  <si>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</si>
  <si>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</si>
  <si>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</si>
  <si>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</si>
  <si>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</si>
  <si>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</si>
  <si>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</si>
  <si>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</si>
  <si>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</si>
  <si>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</si>
  <si>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</si>
  <si>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</si>
  <si>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</si>
  <si>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</si>
  <si>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</si>
  <si>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</si>
  <si>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</si>
  <si>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</si>
  <si>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</si>
  <si>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</si>
  <si>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</si>
  <si>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</si>
  <si>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</si>
  <si>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</si>
  <si>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</si>
  <si>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</si>
  <si>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</si>
  <si>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</si>
  <si>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</si>
  <si>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</si>
  <si>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</si>
  <si>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</si>
  <si>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</si>
  <si>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</si>
  <si>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</si>
  <si>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</si>
  <si>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</si>
  <si>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</si>
  <si>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</si>
  <si>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</si>
  <si>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</si>
  <si>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</si>
  <si>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</si>
  <si>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</si>
  <si>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</si>
  <si>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</si>
  <si>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</si>
  <si>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</si>
  <si>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</si>
  <si>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</si>
  <si>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</si>
  <si>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</si>
  <si>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</si>
  <si>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</si>
  <si>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</si>
  <si>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</si>
  <si>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</si>
  <si>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</si>
  <si>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</si>
  <si>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</si>
  <si>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</si>
  <si>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</si>
  <si>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</si>
  <si>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</si>
  <si>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</si>
  <si>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</si>
  <si>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</si>
  <si>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</si>
  <si>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</si>
  <si>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</si>
  <si>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</si>
  <si>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</si>
  <si>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</si>
  <si>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</si>
  <si>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</si>
  <si>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</si>
  <si>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</si>
  <si>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</si>
  <si>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</si>
  <si>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</si>
  <si>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</si>
  <si>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</si>
  <si>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</si>
  <si>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</si>
  <si>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</si>
  <si>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</si>
  <si>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</si>
  <si>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</si>
  <si>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</si>
  <si>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</si>
  <si>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</si>
  <si>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</si>
  <si>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</si>
  <si>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</si>
  <si>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</si>
  <si>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</si>
  <si>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</si>
  <si>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</si>
  <si>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</si>
  <si>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</si>
  <si>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</si>
  <si>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</si>
  <si>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</si>
  <si>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</si>
  <si>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</si>
  <si>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</si>
  <si>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</si>
  <si>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</si>
  <si>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</si>
  <si>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</si>
  <si>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</si>
  <si>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</si>
  <si>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</si>
  <si>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</si>
  <si>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</si>
  <si>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</si>
  <si>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</si>
  <si>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</si>
  <si>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</si>
  <si>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</si>
  <si>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</si>
  <si>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</si>
  <si>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</si>
  <si>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</si>
  <si>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</si>
  <si>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</si>
  <si>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</si>
  <si>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</si>
  <si>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</si>
  <si>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</si>
  <si>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</si>
  <si>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</si>
  <si>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</si>
  <si>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</si>
  <si>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</si>
  <si>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</si>
  <si>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</si>
  <si>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</si>
  <si>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</si>
  <si>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</si>
  <si>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</si>
  <si>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</si>
  <si>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</si>
  <si>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</si>
  <si>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</si>
  <si>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</si>
  <si>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</si>
  <si>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</si>
  <si>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</si>
  <si>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</si>
  <si>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</si>
  <si>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</si>
  <si>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</si>
  <si>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</si>
  <si>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</si>
  <si>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</si>
  <si>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</si>
  <si>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</si>
  <si>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</si>
  <si>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</si>
  <si>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</si>
  <si>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</si>
  <si>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</si>
  <si>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</si>
  <si>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</si>
  <si>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</si>
  <si>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</si>
  <si>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</si>
  <si>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</si>
  <si>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</si>
  <si>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</si>
  <si>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</si>
  <si>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</si>
  <si>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</si>
  <si>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</si>
  <si>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</si>
  <si>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</si>
  <si>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</si>
  <si>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</si>
  <si>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</si>
  <si>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</si>
  <si>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</si>
  <si>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</si>
  <si>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</si>
  <si>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</si>
  <si>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</si>
  <si>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</si>
  <si>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</si>
  <si>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</si>
  <si>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</si>
  <si>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</si>
  <si>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</si>
  <si>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</si>
  <si>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</si>
  <si>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</si>
  <si>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</si>
  <si>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</si>
  <si>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</si>
  <si>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</si>
  <si>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</si>
  <si>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</si>
  <si>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</si>
  <si>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</si>
  <si>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</si>
  <si>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</si>
  <si>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</si>
  <si>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</si>
  <si>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</si>
  <si>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</si>
  <si>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</si>
  <si>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</si>
  <si>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</si>
  <si>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</si>
  <si>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</si>
  <si>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</si>
  <si>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</si>
  <si>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</si>
  <si>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</si>
  <si>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</si>
  <si>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</si>
  <si>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</si>
  <si>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</si>
  <si>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</si>
  <si>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</si>
  <si>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</si>
  <si>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</si>
  <si>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</si>
  <si>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</si>
  <si>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</si>
  <si>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</si>
  <si>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</si>
  <si>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</si>
  <si>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</si>
  <si>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</si>
  <si>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</si>
  <si>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</si>
  <si>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</si>
  <si>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</si>
  <si>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</si>
  <si>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</si>
  <si>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</si>
  <si>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</si>
  <si>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</si>
  <si>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</si>
  <si>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</si>
  <si>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</si>
  <si>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</si>
  <si>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</si>
  <si>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</si>
  <si>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</si>
  <si>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</si>
  <si>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</si>
  <si>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</si>
  <si>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</si>
  <si>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</si>
  <si>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</si>
  <si>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</si>
  <si>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</si>
  <si>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</si>
  <si>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</si>
  <si>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</si>
  <si>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</si>
  <si>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</si>
  <si>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</si>
  <si>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</si>
  <si>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</si>
  <si>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</si>
  <si>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</si>
  <si>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</si>
  <si>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</si>
  <si>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</si>
  <si>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</si>
  <si>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</si>
  <si>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</si>
  <si>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</si>
  <si>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</si>
  <si>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</si>
  <si>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</si>
  <si>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</si>
  <si>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</si>
  <si>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</si>
  <si>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</si>
  <si>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</si>
  <si>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</si>
  <si>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</si>
  <si>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</si>
  <si>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</si>
  <si>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</si>
  <si>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</si>
  <si>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</si>
  <si>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</si>
  <si>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</si>
  <si>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</si>
  <si>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</si>
  <si>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</si>
  <si>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</si>
  <si>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</si>
  <si>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</si>
  <si>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</si>
  <si>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</si>
  <si>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</si>
  <si>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</si>
  <si>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</si>
  <si>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</si>
  <si>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</si>
  <si>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</si>
  <si>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</si>
  <si>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</si>
  <si>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</si>
  <si>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</si>
  <si>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</si>
  <si>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</si>
  <si>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</si>
  <si>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</si>
  <si>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</si>
  <si>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</si>
  <si>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</si>
  <si>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</si>
  <si>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</si>
  <si>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</si>
  <si>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</si>
  <si>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</si>
  <si>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</si>
  <si>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</si>
  <si>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</si>
  <si>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</si>
  <si>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</si>
  <si>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</si>
  <si>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</si>
  <si>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</si>
  <si>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</si>
  <si>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</si>
  <si>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</si>
  <si>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</si>
  <si>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</si>
  <si>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</si>
  <si>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</si>
  <si>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</si>
  <si>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</si>
  <si>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</si>
  <si>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</si>
  <si>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</si>
  <si>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</si>
  <si>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</si>
  <si>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</si>
  <si>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</si>
  <si>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</si>
  <si>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</si>
  <si>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</si>
  <si>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</si>
  <si>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</si>
  <si>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</si>
  <si>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</si>
  <si>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</si>
  <si>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</si>
  <si>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</si>
  <si>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</si>
  <si>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</si>
  <si>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</si>
  <si>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</si>
  <si>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</si>
  <si>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</si>
  <si>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</si>
  <si>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</si>
  <si>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</si>
  <si>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</si>
  <si>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</si>
  <si>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</si>
  <si>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</si>
  <si>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</si>
  <si>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</si>
  <si>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</si>
  <si>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</si>
  <si>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</si>
  <si>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</si>
  <si>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</si>
  <si>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</si>
  <si>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</si>
  <si>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</si>
  <si>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</si>
  <si>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</si>
  <si>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</si>
  <si>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</si>
  <si>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</si>
  <si>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</si>
  <si>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</si>
  <si>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</si>
  <si>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</si>
  <si>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</si>
  <si>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</si>
  <si>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</si>
  <si>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</si>
  <si>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</si>
  <si>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</si>
  <si>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</si>
  <si>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</si>
  <si>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</si>
  <si>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</si>
  <si>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</si>
  <si>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</si>
  <si>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</si>
  <si>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</si>
  <si>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</si>
  <si>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</si>
  <si>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</si>
  <si>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</si>
  <si>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</si>
  <si>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</si>
  <si>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</si>
  <si>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</si>
  <si>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</si>
  <si>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</si>
  <si>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</si>
  <si>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</si>
  <si>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</si>
  <si>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</si>
  <si>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</si>
  <si>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</si>
  <si>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</si>
  <si>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</si>
  <si>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</si>
  <si>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</si>
  <si>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</si>
  <si>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</si>
  <si>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</si>
  <si>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</si>
  <si>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</si>
  <si>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</si>
  <si>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</si>
  <si>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</si>
  <si>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</si>
  <si>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</si>
  <si>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</si>
  <si>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</si>
  <si>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</si>
  <si>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</si>
  <si>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</si>
  <si>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</si>
  <si>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</si>
  <si>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</si>
  <si>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</si>
  <si>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</si>
  <si>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</si>
  <si>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</si>
  <si>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</si>
  <si>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</si>
  <si>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</si>
  <si>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</si>
  <si>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</si>
  <si>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</si>
  <si>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</si>
  <si>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</si>
  <si>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</si>
  <si>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</si>
  <si>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</si>
  <si>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</si>
  <si>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</si>
  <si>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</si>
  <si>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</si>
  <si>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</si>
  <si>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</si>
  <si>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</si>
  <si>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</si>
  <si>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</si>
  <si>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</si>
  <si>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</si>
  <si>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</si>
  <si>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</si>
  <si>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</si>
  <si>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</si>
  <si>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</si>
  <si>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</si>
  <si>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</si>
  <si>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</si>
  <si>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</si>
  <si>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</si>
  <si>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</si>
  <si>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</si>
  <si>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</si>
  <si>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</si>
  <si>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</si>
  <si>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</si>
  <si>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</si>
  <si>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</si>
  <si>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</si>
  <si>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</si>
  <si>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</si>
  <si>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</si>
  <si>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</si>
  <si>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</si>
  <si>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</si>
  <si>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</si>
  <si>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</si>
  <si>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</si>
  <si>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</si>
  <si>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</si>
  <si>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</si>
  <si>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</si>
  <si>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</si>
  <si>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</si>
  <si>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</si>
  <si>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</si>
  <si>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</si>
  <si>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</si>
  <si>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</si>
  <si>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</si>
  <si>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</si>
  <si>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</si>
  <si>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</si>
  <si>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</si>
  <si>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</si>
  <si>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</si>
  <si>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</si>
  <si>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</si>
  <si>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</si>
  <si>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</si>
  <si>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</si>
  <si>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</si>
  <si>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</si>
  <si>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</si>
  <si>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</si>
  <si>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</si>
  <si>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</si>
  <si>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</si>
  <si>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</si>
  <si>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</si>
  <si>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</si>
  <si>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</si>
  <si>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</si>
  <si>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</si>
  <si>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</si>
  <si>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</si>
  <si>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</si>
  <si>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</si>
  <si>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</si>
  <si>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</si>
  <si>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</si>
  <si>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</si>
  <si>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</si>
  <si>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</si>
  <si>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</si>
  <si>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</si>
  <si>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</si>
  <si>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</si>
  <si>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</si>
  <si>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</si>
  <si>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</si>
  <si>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</si>
  <si>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</si>
  <si>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</si>
  <si>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</si>
  <si>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</si>
  <si>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</si>
  <si>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</si>
  <si>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</si>
  <si>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</si>
  <si>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</si>
  <si>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</si>
  <si>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</si>
  <si>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</si>
  <si>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</si>
  <si>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</si>
  <si>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</si>
  <si>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</si>
  <si>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</si>
  <si>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</si>
  <si>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</si>
  <si>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</si>
  <si>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</si>
  <si>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</si>
  <si>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</si>
  <si>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</si>
  <si>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</si>
  <si>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</si>
  <si>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</si>
  <si>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</si>
  <si>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</si>
  <si>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</si>
  <si>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</si>
  <si>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</si>
  <si>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</si>
  <si>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</si>
  <si>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</si>
  <si>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</si>
  <si>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</si>
  <si>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</si>
  <si>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</si>
  <si>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</si>
  <si>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</si>
  <si>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</si>
  <si>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</si>
  <si>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</si>
  <si>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</si>
  <si>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</si>
  <si>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</si>
  <si>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</si>
  <si>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</si>
  <si>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</si>
  <si>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</si>
  <si>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</si>
  <si>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</si>
  <si>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</si>
  <si>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</si>
  <si>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</si>
  <si>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</si>
  <si>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</si>
  <si>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</si>
  <si>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</si>
  <si>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</si>
  <si>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</si>
  <si>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</si>
  <si>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</si>
  <si>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</si>
  <si>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</si>
  <si>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</si>
  <si>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</si>
  <si>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</si>
  <si>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</si>
  <si>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</si>
  <si>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</si>
  <si>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</si>
  <si>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</si>
  <si>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</si>
  <si>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</si>
  <si>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</si>
  <si>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</si>
  <si>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</si>
  <si>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</si>
  <si>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</si>
  <si>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</si>
  <si>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</si>
  <si>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</si>
  <si>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</si>
  <si>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</si>
  <si>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</si>
  <si>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</si>
  <si>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</si>
  <si>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</si>
  <si>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</si>
  <si>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</si>
  <si>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</si>
  <si>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</si>
  <si>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</si>
  <si>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</si>
  <si>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</si>
  <si>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</si>
  <si>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</si>
  <si>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</si>
  <si>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</si>
  <si>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</si>
  <si>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</si>
  <si>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</si>
  <si>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</si>
  <si>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</si>
  <si>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</si>
  <si>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</si>
  <si>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</si>
  <si>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</si>
  <si>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</si>
  <si>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</si>
  <si>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</si>
  <si>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</si>
  <si>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</si>
  <si>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</si>
  <si>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</si>
  <si>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</si>
  <si>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</si>
  <si>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</si>
  <si>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</si>
  <si>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</si>
  <si>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</si>
  <si>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</si>
  <si>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</si>
  <si>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</si>
  <si>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</si>
  <si>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</si>
  <si>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</si>
  <si>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</si>
  <si>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</si>
  <si>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</si>
  <si>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</si>
  <si>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</si>
  <si>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</si>
  <si>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</si>
  <si>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</si>
  <si>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</si>
  <si>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</si>
  <si>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</si>
  <si>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</si>
  <si>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</si>
  <si>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</si>
  <si>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</si>
  <si>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</si>
  <si>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</si>
  <si>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</si>
  <si>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</si>
  <si>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</si>
  <si>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</si>
  <si>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</si>
  <si>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</si>
  <si>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</si>
  <si>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</si>
  <si>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</si>
  <si>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</si>
  <si>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</si>
  <si>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</si>
  <si>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</si>
  <si>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</si>
  <si>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</si>
  <si>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</si>
  <si>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</si>
  <si>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</si>
  <si>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</si>
  <si>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</si>
  <si>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</si>
  <si>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</si>
  <si>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</si>
  <si>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</si>
  <si>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</si>
  <si>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</si>
  <si>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</si>
  <si>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</si>
  <si>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</si>
  <si>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</si>
  <si>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</si>
  <si>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</si>
  <si>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</si>
  <si>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</si>
  <si>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</si>
  <si>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</si>
  <si>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</si>
  <si>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</si>
  <si>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</si>
  <si>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</si>
  <si>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</si>
  <si>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</si>
  <si>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</si>
  <si>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</si>
  <si>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</si>
  <si>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</si>
  <si>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</si>
  <si>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</si>
  <si>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</si>
  <si>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</si>
  <si>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</si>
  <si>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</si>
  <si>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</si>
  <si>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</si>
  <si>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</si>
  <si>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</si>
  <si>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</si>
  <si>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</si>
  <si>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</si>
  <si>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</si>
  <si>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</si>
  <si>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</si>
  <si>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</si>
  <si>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</si>
  <si>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</si>
  <si>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</si>
  <si>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</si>
  <si>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</si>
  <si>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</si>
  <si>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</si>
  <si>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</si>
  <si>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</si>
  <si>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</si>
  <si>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</si>
  <si>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</si>
  <si>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</si>
  <si>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</si>
  <si>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</si>
  <si>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</si>
  <si>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</si>
  <si>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</si>
  <si>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</si>
  <si>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</si>
  <si>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</si>
  <si>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</si>
  <si>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</si>
  <si>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</si>
  <si>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</si>
  <si>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</si>
  <si>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</si>
  <si>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</si>
  <si>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</si>
  <si>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</si>
  <si>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</si>
  <si>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</si>
  <si>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</si>
  <si>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</si>
  <si>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</si>
  <si>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</si>
  <si>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</si>
  <si>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</si>
  <si>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</si>
  <si>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</si>
  <si>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</si>
  <si>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</si>
  <si>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</si>
  <si>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</si>
  <si>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</si>
  <si>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</si>
  <si>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</si>
  <si>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</si>
  <si>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</si>
  <si>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</si>
  <si>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</si>
  <si>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</si>
  <si>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</si>
  <si>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</si>
  <si>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</si>
  <si>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</si>
  <si>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</si>
  <si>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</si>
  <si>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</si>
  <si>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</si>
  <si>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</si>
  <si>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</si>
  <si>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</si>
  <si>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</si>
  <si>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</si>
  <si>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</si>
  <si>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</si>
  <si>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</si>
  <si>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</si>
  <si>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</si>
  <si>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</si>
  <si>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</si>
  <si>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</si>
  <si>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</si>
  <si>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</si>
  <si>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</si>
  <si>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</si>
  <si>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</si>
  <si>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</si>
  <si>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</si>
  <si>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</si>
  <si>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</si>
  <si>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</si>
  <si>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</si>
  <si>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</si>
  <si>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</si>
  <si>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</si>
  <si>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</si>
  <si>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</si>
  <si>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</si>
  <si>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</si>
  <si>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</si>
  <si>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</si>
  <si>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</si>
  <si>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</si>
  <si>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</si>
  <si>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</si>
  <si>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</si>
  <si>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</si>
  <si>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</si>
  <si>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</si>
  <si>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</si>
  <si>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</si>
  <si>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</si>
  <si>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</si>
  <si>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</si>
  <si>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</si>
  <si>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</si>
  <si>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</si>
  <si>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</si>
  <si>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</si>
  <si>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</si>
  <si>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</si>
  <si>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</si>
  <si>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</si>
  <si>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</si>
  <si>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</si>
  <si>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</si>
  <si>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</si>
  <si>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</si>
  <si>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</si>
  <si>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</si>
  <si>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</si>
  <si>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</si>
  <si>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</si>
  <si>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</si>
  <si>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</si>
  <si>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</si>
  <si>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</si>
  <si>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</si>
  <si>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</si>
  <si>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</si>
  <si>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</si>
  <si>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</si>
  <si>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</si>
  <si>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</si>
  <si>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</si>
  <si>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</si>
  <si>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</si>
  <si>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</si>
  <si>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</si>
  <si>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</si>
  <si>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</si>
  <si>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</si>
  <si>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</si>
  <si>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</si>
  <si>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</si>
  <si>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</si>
  <si>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</si>
  <si>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</si>
  <si>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</si>
  <si>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</si>
  <si>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</si>
  <si>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</si>
  <si>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</si>
  <si>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</si>
  <si>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</si>
  <si>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</si>
  <si>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</si>
  <si>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</si>
  <si>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</si>
  <si>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</si>
  <si>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</si>
  <si>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</si>
  <si>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</si>
  <si>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</si>
  <si>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</si>
  <si>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</si>
  <si>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</si>
  <si>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</si>
  <si>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</si>
  <si>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</si>
  <si>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</si>
  <si>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</si>
  <si>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</si>
  <si>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</si>
  <si>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</si>
  <si>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</si>
  <si>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</si>
  <si>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</si>
  <si>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</si>
  <si>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</si>
  <si>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</si>
  <si>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</si>
  <si>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</si>
  <si>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</si>
  <si>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</si>
  <si>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</si>
  <si>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</si>
  <si>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</si>
  <si>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</si>
  <si>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</si>
  <si>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</si>
  <si>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</si>
  <si>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</si>
  <si>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</si>
  <si>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</si>
  <si>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</si>
  <si>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</si>
  <si>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</si>
  <si>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</si>
  <si>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</si>
  <si>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</si>
  <si>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</si>
  <si>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</si>
  <si>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</si>
  <si>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</si>
  <si>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</si>
  <si>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</si>
  <si>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</si>
  <si>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</si>
  <si>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</si>
  <si>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</si>
  <si>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</si>
  <si>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</si>
  <si>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</si>
  <si>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</si>
  <si>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</si>
  <si>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</si>
  <si>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</si>
  <si>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</si>
  <si>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</si>
  <si>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</si>
  <si>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</si>
  <si>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</si>
  <si>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</si>
  <si>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</si>
  <si>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</si>
  <si>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</si>
  <si>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</si>
  <si>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</si>
  <si>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</si>
  <si>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</si>
  <si>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</si>
  <si>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</si>
  <si>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</si>
  <si>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</si>
  <si>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</si>
  <si>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</si>
  <si>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</si>
  <si>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</si>
  <si>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</si>
  <si>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</si>
  <si>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</si>
  <si>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</si>
  <si>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</si>
  <si>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</si>
  <si>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</si>
  <si>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</si>
  <si>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</si>
  <si>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</si>
  <si>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</si>
  <si>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</si>
  <si>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</si>
  <si>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</si>
  <si>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</si>
  <si>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</si>
  <si>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</si>
  <si>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</si>
  <si>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</si>
  <si>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</si>
  <si>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</si>
  <si>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</si>
  <si>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</si>
  <si>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</si>
  <si>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</si>
  <si>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</si>
  <si>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</si>
  <si>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</si>
  <si>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</si>
  <si>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</si>
  <si>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</si>
  <si>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</si>
  <si>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</si>
  <si>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</si>
  <si>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</si>
  <si>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</si>
  <si>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</si>
  <si>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</si>
  <si>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</si>
  <si>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</si>
  <si>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</si>
  <si>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</si>
  <si>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</si>
  <si>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</si>
  <si>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</si>
  <si>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</si>
  <si>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</si>
  <si>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</si>
  <si>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</si>
  <si>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</si>
  <si>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</si>
  <si>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</si>
  <si>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</si>
  <si>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</si>
  <si>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</si>
  <si>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</si>
  <si>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</si>
  <si>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</si>
  <si>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</si>
  <si>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</si>
  <si>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</si>
  <si>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</si>
  <si>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</si>
  <si>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</si>
  <si>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</si>
  <si>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</si>
  <si>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</si>
  <si>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</si>
  <si>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</si>
  <si>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</si>
  <si>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</si>
  <si>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</si>
  <si>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</si>
  <si>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</si>
  <si>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</si>
  <si>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</si>
  <si>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</si>
  <si>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</si>
  <si>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</si>
  <si>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</si>
  <si>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</si>
  <si>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</si>
  <si>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</si>
  <si>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</si>
  <si>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</si>
  <si>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</si>
  <si>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</si>
  <si>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</si>
  <si>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</si>
  <si>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</si>
  <si>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</si>
  <si>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</si>
  <si>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</si>
  <si>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</si>
  <si>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</si>
  <si>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</si>
  <si>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</si>
  <si>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</si>
  <si>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</si>
  <si>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</si>
  <si>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</si>
  <si>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</si>
  <si>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</si>
  <si>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</si>
  <si>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</si>
  <si>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</si>
  <si>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</si>
  <si>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</si>
  <si>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</si>
  <si>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</si>
  <si>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</si>
  <si>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</si>
  <si>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</si>
  <si>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</si>
  <si>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</si>
  <si>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</si>
  <si>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</si>
  <si>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</si>
  <si>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</si>
  <si>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</si>
  <si>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</si>
  <si>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</si>
  <si>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</si>
  <si>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</si>
  <si>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</si>
  <si>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</si>
  <si>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</si>
  <si>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</si>
  <si>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</si>
  <si>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</si>
  <si>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</si>
  <si>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</si>
  <si>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</si>
  <si>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</si>
  <si>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</si>
  <si>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</si>
  <si>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</si>
  <si>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</si>
  <si>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</si>
  <si>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</si>
  <si>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</si>
  <si>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</si>
  <si>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</si>
  <si>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</si>
  <si>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</si>
  <si>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</si>
  <si>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</si>
  <si>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</si>
  <si>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</si>
  <si>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</si>
  <si>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</si>
  <si>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</si>
  <si>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</si>
  <si>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</si>
  <si>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</si>
  <si>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</si>
  <si>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</si>
  <si>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</si>
  <si>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</si>
  <si>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</si>
  <si>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</si>
  <si>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</si>
  <si>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</si>
  <si>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</si>
  <si>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</si>
  <si>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</si>
  <si>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</si>
  <si>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</si>
  <si>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</si>
  <si>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</si>
  <si>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</si>
  <si>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</si>
  <si>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</si>
  <si>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</si>
  <si>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</si>
  <si>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</si>
  <si>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</si>
  <si>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</si>
  <si>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</si>
  <si>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</si>
  <si>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</si>
  <si>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</si>
  <si>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</si>
  <si>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</si>
  <si>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</si>
  <si>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</si>
  <si>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</si>
  <si>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</si>
  <si>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</si>
  <si>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</si>
  <si>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</si>
  <si>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</si>
  <si>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</si>
  <si>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</si>
  <si>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</si>
  <si>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</si>
  <si>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</si>
  <si>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</si>
  <si>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</si>
  <si>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</si>
  <si>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</si>
  <si>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</si>
  <si>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</si>
  <si>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</si>
  <si>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</si>
  <si>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</si>
  <si>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</si>
  <si>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</si>
  <si>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</si>
  <si>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</si>
  <si>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</si>
  <si>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</si>
  <si>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</si>
  <si>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</si>
  <si>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</si>
  <si>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</si>
  <si>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</si>
  <si>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</si>
  <si>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</si>
  <si>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</si>
  <si>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</si>
  <si>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</si>
  <si>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</si>
  <si>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</si>
  <si>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</si>
  <si>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</si>
  <si>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</si>
  <si>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</si>
  <si>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</si>
  <si>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</si>
  <si>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</si>
  <si>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</si>
  <si>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</si>
  <si>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</si>
  <si>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</si>
  <si>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</si>
  <si>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</si>
  <si>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</si>
  <si>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</si>
  <si>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</si>
  <si>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</si>
  <si>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</si>
  <si>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</si>
  <si>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</si>
  <si>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</si>
  <si>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</si>
  <si>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</si>
  <si>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</si>
  <si>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</si>
  <si>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</si>
  <si>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</si>
  <si>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</si>
  <si>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</si>
  <si>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</si>
  <si>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</si>
  <si>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</si>
  <si>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</si>
  <si>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</si>
  <si>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</si>
  <si>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</si>
  <si>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</si>
  <si>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</si>
  <si>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</si>
  <si>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</si>
  <si>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</si>
  <si>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</si>
  <si>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</si>
  <si>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</si>
  <si>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</si>
  <si>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</si>
  <si>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</si>
  <si>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</si>
  <si>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</si>
  <si>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</si>
  <si>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</si>
  <si>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</si>
  <si>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</si>
  <si>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</si>
  <si>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</si>
  <si>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</si>
  <si>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</si>
  <si>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</si>
  <si>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</si>
  <si>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</si>
  <si>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</si>
  <si>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</si>
  <si>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</si>
  <si>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</si>
  <si>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</si>
  <si>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</si>
  <si>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</si>
  <si>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</si>
  <si>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</si>
  <si>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</si>
  <si>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</si>
  <si>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</si>
  <si>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</si>
  <si>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</si>
  <si>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</si>
  <si>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</si>
  <si>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</si>
  <si>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</si>
  <si>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</si>
  <si>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</si>
  <si>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</si>
  <si>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</si>
  <si>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</si>
  <si>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</si>
  <si>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</si>
  <si>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</si>
  <si>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</si>
  <si>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</si>
  <si>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</si>
  <si>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</si>
  <si>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</si>
  <si>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</si>
  <si>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</si>
  <si>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</si>
  <si>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</si>
  <si>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</si>
  <si>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</si>
  <si>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</si>
  <si>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</si>
  <si>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</si>
  <si>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</si>
  <si>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</si>
  <si>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</si>
  <si>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</si>
  <si>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</si>
  <si>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</si>
  <si>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</si>
  <si>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</si>
  <si>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</si>
  <si>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</si>
  <si>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</si>
  <si>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</si>
  <si>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</si>
  <si>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</si>
  <si>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</si>
  <si>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</si>
  <si>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</si>
  <si>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</si>
  <si>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</si>
  <si>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</si>
  <si>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</si>
  <si>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</si>
  <si>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</si>
  <si>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</si>
  <si>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</si>
  <si>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</si>
  <si>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</si>
  <si>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</si>
  <si>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</si>
  <si>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</si>
  <si>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</si>
  <si>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</si>
  <si>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</si>
  <si>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</si>
  <si>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</si>
  <si>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</si>
  <si>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</si>
  <si>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</si>
  <si>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</si>
  <si>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</si>
  <si>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</si>
  <si>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</si>
  <si>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</si>
  <si>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</si>
  <si>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</si>
  <si>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</si>
  <si>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</si>
  <si>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</si>
  <si>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</si>
  <si>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</si>
  <si>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</si>
  <si>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</si>
  <si>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</si>
  <si>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</si>
  <si>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</si>
  <si>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</si>
  <si>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</si>
  <si>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</si>
  <si>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</si>
  <si>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</si>
  <si>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</si>
  <si>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</si>
  <si>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</si>
  <si>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</si>
  <si>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</si>
  <si>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</si>
  <si>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</si>
  <si>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</si>
  <si>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</si>
  <si>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</si>
  <si>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</si>
  <si>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</si>
  <si>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</si>
  <si>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</si>
  <si>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</si>
  <si>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</si>
  <si>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</si>
  <si>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</si>
  <si>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</si>
  <si>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</si>
  <si>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</si>
  <si>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</si>
  <si>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</si>
  <si>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</si>
  <si>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</si>
  <si>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</si>
  <si>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</si>
  <si>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</si>
  <si>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</si>
  <si>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</si>
  <si>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</si>
  <si>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</si>
  <si>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</si>
  <si>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</si>
  <si>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</si>
  <si>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</si>
  <si>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</si>
  <si>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</si>
  <si>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</si>
  <si>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</si>
  <si>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</si>
  <si>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</si>
  <si>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</si>
  <si>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</si>
  <si>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</si>
  <si>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</si>
  <si>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</si>
  <si>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</si>
  <si>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</si>
  <si>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</si>
  <si>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</si>
  <si>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</si>
  <si>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</si>
  <si>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</si>
  <si>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</si>
  <si>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</si>
  <si>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</si>
  <si>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</si>
  <si>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</si>
  <si>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</si>
  <si>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</si>
  <si>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</si>
  <si>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</si>
  <si>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</si>
  <si>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</si>
  <si>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</si>
  <si>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</si>
  <si>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</si>
  <si>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</si>
  <si>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</si>
  <si>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</si>
  <si>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</si>
  <si>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</si>
  <si>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</si>
  <si>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</si>
  <si>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</si>
  <si>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</si>
  <si>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</si>
  <si>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</si>
  <si>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</si>
  <si>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</si>
  <si>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</si>
  <si>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</si>
  <si>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</si>
  <si>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</si>
  <si>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</si>
  <si>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</si>
  <si>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</si>
  <si>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</si>
  <si>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</si>
  <si>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</si>
  <si>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</si>
  <si>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</si>
  <si>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</si>
  <si>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</si>
  <si>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</si>
  <si>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</si>
  <si>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</si>
  <si>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</si>
  <si>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</si>
  <si>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</si>
  <si>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</si>
  <si>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</si>
  <si>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</si>
  <si>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</si>
  <si>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</si>
  <si>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</si>
  <si>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</si>
  <si>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</si>
  <si>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</si>
  <si>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</si>
  <si>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</si>
  <si>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</si>
  <si>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</si>
  <si>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</si>
  <si>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</si>
  <si>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</si>
  <si>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</si>
  <si>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</si>
  <si>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</si>
  <si>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</si>
  <si>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</si>
  <si>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</si>
  <si>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</si>
  <si>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</si>
  <si>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</si>
  <si>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</si>
  <si>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</si>
  <si>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</si>
  <si>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</si>
  <si>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</si>
  <si>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</si>
  <si>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</si>
  <si>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</si>
  <si>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</si>
  <si>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</si>
  <si>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</si>
  <si>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</si>
  <si>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</si>
  <si>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</si>
  <si>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</si>
  <si>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</si>
  <si>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</si>
  <si>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</si>
  <si>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</si>
  <si>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</si>
  <si>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</si>
  <si>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</si>
  <si>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</si>
  <si>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</si>
  <si>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</si>
  <si>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</si>
  <si>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</si>
  <si>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</si>
  <si>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</si>
  <si>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</si>
  <si>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</si>
  <si>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</si>
  <si>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</si>
  <si>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</si>
  <si>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</si>
  <si>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</si>
  <si>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</si>
  <si>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</si>
  <si>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</si>
  <si>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</si>
  <si>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</si>
  <si>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</si>
  <si>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</si>
  <si>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</si>
  <si>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</si>
  <si>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</si>
  <si>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</si>
  <si>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</si>
  <si>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</si>
  <si>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</si>
  <si>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</si>
  <si>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</si>
  <si>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</si>
  <si>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</si>
  <si>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</si>
  <si>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</si>
  <si>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</si>
  <si>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</si>
  <si>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</si>
  <si>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</si>
  <si>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</si>
  <si>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</si>
  <si>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</si>
  <si>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</si>
  <si>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</si>
  <si>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</si>
  <si>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</si>
  <si>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</si>
  <si>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</si>
  <si>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</si>
  <si>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</si>
  <si>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</si>
  <si>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</si>
  <si>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</si>
  <si>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</si>
  <si>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</si>
  <si>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</si>
  <si>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</si>
  <si>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</si>
  <si>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</si>
  <si>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</si>
  <si>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</si>
  <si>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</si>
  <si>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</si>
  <si>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</si>
  <si>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</si>
  <si>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</si>
  <si>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</si>
  <si>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</si>
  <si>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</si>
  <si>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</si>
  <si>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</si>
  <si>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</si>
  <si>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</si>
  <si>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</si>
  <si>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</si>
  <si>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</si>
  <si>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</si>
  <si>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</si>
  <si>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</si>
  <si>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</si>
  <si>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</si>
  <si>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</si>
  <si>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</si>
  <si>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</si>
  <si>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</si>
  <si>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</si>
  <si>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</si>
  <si>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</si>
  <si>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</si>
  <si>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</si>
  <si>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</si>
  <si>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</si>
  <si>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</si>
  <si>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</si>
  <si>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</si>
  <si>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</si>
  <si>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</si>
  <si>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</si>
  <si>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</si>
  <si>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</si>
  <si>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</si>
  <si>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</si>
  <si>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</si>
  <si>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</si>
  <si>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</si>
  <si>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</si>
  <si>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</si>
  <si>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</si>
  <si>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</si>
  <si>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</si>
  <si>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</si>
  <si>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</si>
  <si>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</si>
  <si>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</si>
  <si>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</si>
  <si>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</si>
  <si>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</si>
  <si>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</si>
  <si>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</si>
  <si>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</si>
  <si>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</si>
  <si>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</si>
  <si>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</si>
  <si>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</si>
  <si>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</si>
  <si>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</si>
  <si>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</si>
  <si>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</si>
  <si>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</si>
  <si>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</si>
  <si>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</si>
  <si>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</si>
  <si>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</si>
  <si>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</si>
  <si>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</si>
  <si>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</si>
  <si>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</si>
  <si>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</si>
  <si>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</si>
  <si>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</si>
  <si>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</si>
  <si>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</si>
  <si>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</si>
  <si>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</si>
  <si>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</si>
  <si>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</si>
  <si>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</si>
  <si>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</si>
  <si>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</si>
  <si>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</si>
  <si>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</si>
  <si>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</si>
  <si>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</si>
  <si>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</si>
  <si>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</si>
  <si>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</si>
  <si>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</si>
  <si>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</si>
  <si>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</si>
  <si>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</si>
  <si>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</si>
  <si>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</si>
  <si>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</si>
  <si>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</si>
  <si>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</si>
  <si>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</si>
  <si>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</si>
  <si>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</si>
  <si>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</si>
  <si>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</si>
  <si>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</si>
  <si>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</si>
  <si>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</si>
  <si>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</si>
  <si>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</si>
  <si>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</si>
  <si>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</si>
  <si>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</si>
  <si>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</si>
  <si>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</si>
  <si>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</si>
  <si>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</si>
  <si>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</si>
  <si>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</si>
  <si>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</si>
  <si>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</si>
  <si>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</si>
  <si>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</si>
  <si>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</si>
  <si>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</si>
  <si>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</si>
  <si>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</si>
  <si>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</si>
  <si>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</si>
  <si>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</si>
  <si>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</si>
  <si>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</si>
  <si>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</si>
  <si>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</si>
  <si>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</si>
  <si>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</si>
  <si>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</si>
  <si>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</si>
  <si>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</si>
  <si>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</si>
  <si>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</si>
  <si>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</si>
  <si>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</si>
  <si>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</si>
  <si>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</si>
  <si>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</si>
  <si>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</si>
  <si>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</si>
  <si>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</si>
  <si>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</si>
  <si>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</si>
  <si>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</si>
  <si>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</si>
  <si>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</si>
  <si>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</si>
  <si>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</si>
  <si>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</si>
  <si>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</si>
  <si>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</si>
  <si>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</si>
  <si>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</si>
  <si>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</si>
  <si>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</si>
  <si>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</si>
  <si>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</si>
  <si>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</si>
  <si>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</si>
  <si>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</si>
  <si>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</si>
  <si>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</si>
  <si>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</si>
  <si>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</si>
  <si>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</si>
  <si>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</si>
  <si>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</si>
  <si>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</si>
  <si>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</si>
  <si>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</si>
  <si>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</si>
  <si>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</si>
  <si>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</si>
  <si>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</si>
  <si>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</si>
  <si>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</si>
  <si>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</si>
  <si>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</si>
  <si>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</si>
  <si>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</si>
  <si>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</si>
  <si>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</si>
  <si>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</si>
  <si>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</si>
  <si>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</si>
  <si>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</si>
  <si>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</si>
  <si>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</si>
  <si>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</si>
  <si>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</si>
  <si>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</si>
  <si>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</si>
  <si>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</si>
  <si>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</si>
  <si>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</si>
  <si>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</si>
  <si>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</si>
  <si>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</si>
  <si>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</si>
  <si>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</si>
  <si>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</si>
  <si>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</si>
  <si>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</si>
  <si>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</si>
  <si>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</si>
  <si>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</si>
  <si>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</si>
  <si>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</si>
  <si>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</si>
  <si>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</si>
  <si>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</si>
  <si>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</si>
  <si>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</si>
  <si>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</si>
  <si>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</si>
  <si>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</si>
  <si>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</si>
  <si>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</si>
  <si>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</si>
  <si>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</si>
  <si>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</si>
  <si>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</si>
  <si>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</si>
  <si>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</si>
  <si>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</si>
  <si>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</si>
  <si>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</si>
  <si>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</si>
  <si>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</si>
  <si>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</si>
  <si>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</si>
  <si>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</si>
  <si>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</si>
  <si>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</si>
  <si>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</si>
  <si>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</si>
  <si>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</si>
  <si>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</si>
  <si>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</si>
  <si>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</si>
  <si>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</si>
  <si>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</si>
  <si>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</si>
  <si>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</si>
  <si>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</si>
  <si>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</si>
  <si>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</si>
  <si>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</si>
  <si>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</si>
  <si>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</si>
  <si>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</si>
  <si>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</si>
  <si>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</si>
  <si>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</si>
  <si>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</si>
  <si>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</si>
  <si>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</si>
  <si>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</si>
  <si>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</si>
  <si>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</si>
  <si>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</si>
  <si>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</si>
  <si>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</si>
  <si>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</si>
  <si>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</si>
  <si>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</si>
  <si>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</si>
  <si>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</si>
  <si>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</si>
  <si>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</si>
  <si>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</si>
  <si>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</si>
  <si>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</si>
  <si>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</si>
  <si>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</si>
  <si>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</si>
  <si>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</si>
  <si>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</si>
  <si>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</si>
  <si>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</si>
  <si>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</si>
  <si>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</si>
  <si>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</si>
  <si>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</si>
  <si>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</si>
  <si>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</si>
  <si>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</si>
  <si>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</si>
  <si>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</si>
  <si>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</si>
  <si>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</si>
  <si>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</si>
  <si>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</si>
  <si>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</si>
  <si>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</si>
  <si>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</si>
  <si>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</si>
  <si>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</si>
  <si>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</si>
  <si>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</si>
  <si>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</si>
  <si>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</si>
  <si>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</si>
  <si>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</si>
  <si>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</si>
  <si>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</si>
  <si>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</si>
  <si>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</si>
  <si>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</si>
  <si>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</si>
  <si>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</si>
  <si>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</si>
  <si>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</si>
  <si>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</si>
  <si>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</si>
  <si>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</si>
  <si>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</si>
  <si>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</si>
  <si>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</si>
  <si>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</si>
  <si>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</si>
  <si>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</si>
  <si>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</si>
  <si>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</si>
  <si>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</si>
  <si>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</si>
  <si>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</si>
  <si>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</si>
  <si>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</si>
  <si>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</si>
  <si>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</si>
  <si>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</si>
  <si>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</si>
  <si>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</si>
  <si>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</si>
  <si>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</si>
  <si>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</si>
  <si>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</si>
  <si>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</si>
  <si>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</si>
  <si>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</si>
  <si>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</si>
  <si>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</si>
  <si>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</si>
  <si>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</si>
  <si>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</si>
  <si>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</si>
  <si>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</si>
  <si>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</si>
  <si>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</si>
  <si>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</si>
  <si>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</si>
  <si>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</si>
  <si>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</si>
  <si>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</si>
  <si>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</si>
  <si>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</si>
  <si>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</si>
  <si>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</si>
  <si>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</si>
  <si>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</si>
  <si>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</si>
  <si>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</si>
  <si>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</si>
  <si>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</si>
  <si>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</si>
  <si>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</si>
  <si>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</si>
  <si>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</si>
  <si>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</si>
  <si>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</si>
  <si>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</si>
  <si>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</si>
  <si>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</si>
  <si>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</si>
  <si>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</si>
  <si>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</si>
  <si>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</si>
  <si>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</si>
  <si>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</si>
  <si>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</si>
  <si>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</si>
  <si>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</si>
  <si>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</si>
  <si>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</si>
  <si>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</si>
  <si>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</si>
  <si>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</si>
  <si>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</si>
  <si>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</si>
  <si>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</si>
  <si>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</si>
  <si>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</si>
  <si>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</si>
  <si>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</si>
  <si>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</si>
  <si>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</si>
  <si>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</si>
  <si>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</si>
  <si>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</si>
  <si>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</si>
  <si>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</si>
  <si>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</si>
  <si>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</si>
  <si>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</si>
  <si>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</si>
  <si>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</si>
  <si>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</si>
  <si>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</si>
  <si>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</si>
  <si>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</si>
  <si>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</si>
  <si>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</si>
  <si>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</si>
  <si>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</si>
  <si>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</si>
  <si>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</si>
  <si>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</si>
  <si>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</si>
  <si>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</si>
  <si>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</si>
  <si>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</si>
  <si>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</si>
  <si>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</si>
  <si>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</si>
  <si>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</si>
  <si>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</si>
  <si>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</si>
  <si>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</si>
  <si>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</si>
  <si>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</si>
  <si>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</si>
  <si>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</si>
  <si>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</si>
  <si>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</si>
  <si>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</si>
  <si>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</si>
  <si>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</si>
  <si>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</si>
  <si>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</si>
  <si>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</si>
  <si>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</si>
  <si>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</si>
  <si>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</si>
  <si>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</si>
  <si>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</si>
  <si>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</si>
  <si>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</si>
  <si>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</si>
  <si>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</si>
  <si>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</si>
  <si>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</si>
  <si>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</si>
  <si>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</si>
  <si>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</si>
  <si>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</si>
  <si>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</si>
  <si>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</si>
  <si>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</si>
  <si>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</si>
  <si>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</si>
  <si>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</si>
  <si>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</si>
  <si>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</si>
  <si>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</si>
  <si>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</si>
  <si>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</si>
  <si>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</si>
  <si>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</si>
  <si>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</si>
  <si>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</si>
  <si>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</si>
  <si>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</si>
  <si>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</si>
  <si>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</si>
  <si>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</si>
  <si>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</si>
  <si>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</si>
  <si>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</si>
  <si>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</si>
  <si>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</si>
  <si>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</si>
  <si>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</si>
  <si>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</si>
  <si>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</si>
  <si>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</si>
  <si>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</si>
  <si>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</si>
  <si>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</si>
  <si>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</si>
  <si>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</si>
  <si>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</si>
  <si>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</si>
  <si>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</si>
  <si>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</si>
  <si>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</si>
  <si>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</si>
  <si>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</si>
  <si>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</si>
  <si>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</si>
  <si>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</si>
  <si>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</si>
  <si>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</si>
  <si>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</si>
  <si>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</si>
  <si>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</si>
  <si>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</si>
  <si>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</si>
  <si>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</si>
  <si>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</si>
  <si>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</si>
  <si>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</si>
  <si>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</si>
  <si>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</si>
  <si>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</si>
  <si>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</si>
  <si>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</si>
  <si>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</si>
  <si>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</si>
  <si>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</si>
  <si>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</si>
  <si>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</si>
  <si>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</si>
  <si>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</si>
  <si>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</si>
  <si>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</si>
  <si>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</si>
  <si>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</si>
  <si>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</si>
  <si>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</si>
  <si>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</si>
  <si>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</si>
  <si>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</si>
  <si>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</si>
  <si>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</si>
  <si>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</si>
  <si>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</si>
  <si>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</si>
  <si>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</si>
  <si>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</si>
  <si>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</si>
  <si>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</si>
  <si>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</si>
  <si>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</si>
  <si>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</si>
  <si>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</si>
  <si>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</si>
  <si>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</si>
  <si>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</si>
  <si>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</si>
  <si>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</si>
  <si>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</si>
  <si>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</si>
  <si>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</si>
  <si>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</si>
  <si>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</si>
  <si>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</si>
  <si>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</si>
  <si>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</si>
  <si>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</si>
  <si>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</si>
  <si>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</si>
  <si>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</si>
  <si>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</si>
  <si>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</si>
  <si>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</si>
  <si>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</si>
  <si>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</si>
  <si>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</si>
  <si>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</si>
  <si>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</si>
  <si>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</si>
  <si>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</si>
  <si>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</si>
  <si>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</si>
  <si>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</si>
  <si>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</si>
  <si>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</si>
  <si>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</si>
  <si>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</si>
  <si>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</si>
  <si>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</si>
  <si>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</si>
  <si>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</si>
  <si>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</si>
  <si>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</si>
  <si>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</si>
  <si>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</si>
  <si>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</si>
  <si>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</si>
  <si>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</si>
  <si>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</si>
  <si>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</si>
  <si>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</si>
  <si>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</si>
  <si>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</si>
  <si>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</si>
  <si>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</si>
  <si>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</si>
  <si>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</si>
  <si>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</si>
  <si>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</si>
  <si>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</si>
  <si>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</si>
  <si>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</si>
  <si>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</si>
  <si>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</si>
  <si>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</si>
  <si>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</si>
  <si>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</si>
  <si>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</si>
  <si>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</si>
  <si>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</si>
  <si>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</si>
  <si>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</si>
  <si>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</si>
  <si>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</si>
  <si>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</si>
  <si>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</si>
  <si>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</si>
  <si>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</si>
  <si>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</si>
  <si>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</si>
  <si>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</si>
  <si>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</si>
  <si>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</si>
  <si>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</si>
  <si>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</si>
  <si>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</si>
  <si>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</si>
  <si>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</si>
  <si>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</si>
  <si>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</si>
  <si>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</si>
  <si>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</si>
  <si>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</si>
  <si>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</si>
  <si>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</si>
  <si>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</si>
  <si>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</si>
  <si>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</si>
  <si>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</si>
  <si>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</si>
  <si>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</si>
  <si>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</si>
  <si>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</si>
  <si>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</si>
  <si>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</si>
  <si>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</si>
  <si>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</si>
  <si>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</si>
  <si>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</si>
  <si>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</si>
  <si>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</si>
  <si>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</si>
  <si>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</si>
  <si>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</si>
  <si>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</si>
  <si>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</si>
  <si>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</si>
  <si>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</si>
  <si>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</si>
  <si>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</si>
  <si>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</si>
  <si>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</si>
  <si>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</si>
  <si>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</si>
  <si>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</si>
  <si>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</si>
  <si>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</si>
  <si>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</si>
  <si>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</si>
  <si>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</si>
  <si>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</si>
  <si>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</si>
  <si>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</si>
  <si>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</si>
  <si>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</si>
  <si>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</si>
  <si>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</si>
  <si>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</si>
  <si>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</si>
  <si>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</si>
  <si>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</si>
  <si>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</si>
  <si>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</si>
  <si>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</si>
  <si>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</si>
  <si>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</si>
  <si>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</si>
  <si>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</si>
  <si>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</si>
  <si>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</si>
  <si>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</si>
  <si>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</si>
  <si>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</si>
  <si>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</si>
  <si>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</si>
  <si>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</si>
  <si>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</si>
  <si>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</si>
  <si>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</si>
  <si>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</si>
  <si>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</si>
  <si>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</si>
  <si>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</si>
  <si>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</si>
  <si>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</si>
  <si>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</si>
  <si>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</si>
  <si>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</si>
  <si>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</si>
  <si>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</si>
  <si>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</si>
  <si>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</si>
  <si>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</si>
  <si>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</si>
  <si>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</si>
  <si>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</si>
  <si>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</si>
  <si>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</si>
  <si>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</si>
  <si>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</si>
  <si>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</si>
  <si>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</si>
  <si>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</si>
  <si>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</si>
  <si>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</si>
  <si>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</si>
  <si>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</si>
  <si>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</si>
  <si>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</si>
  <si>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</si>
  <si>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</si>
  <si>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</si>
  <si>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</si>
  <si>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</si>
  <si>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</si>
  <si>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</si>
  <si>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</si>
  <si>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</si>
  <si>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</si>
  <si>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</si>
  <si>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</si>
  <si>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</si>
  <si>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</si>
  <si>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</si>
  <si>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</si>
  <si>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</si>
  <si>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</si>
  <si>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</si>
  <si>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</si>
  <si>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</si>
  <si>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</si>
  <si>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</si>
  <si>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</si>
  <si>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</si>
  <si>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</si>
  <si>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</si>
  <si>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</si>
  <si>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</si>
  <si>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</si>
  <si>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</si>
  <si>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</si>
  <si>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</si>
  <si>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</si>
  <si>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</si>
  <si>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</si>
  <si>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</si>
  <si>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</si>
  <si>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</si>
  <si>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</si>
  <si>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</si>
  <si>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</si>
  <si>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</si>
  <si>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</si>
  <si>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</si>
  <si>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</si>
  <si>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</si>
  <si>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</si>
  <si>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</si>
  <si>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</si>
  <si>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</si>
  <si>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</si>
  <si>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</si>
  <si>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</si>
  <si>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</si>
  <si>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</si>
  <si>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</si>
  <si>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</si>
  <si>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</si>
  <si>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</si>
  <si>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</si>
  <si>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</si>
  <si>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</si>
  <si>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</si>
  <si>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</si>
  <si>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</si>
  <si>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</si>
  <si>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</si>
  <si>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</si>
  <si>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</si>
  <si>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</si>
  <si>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</si>
  <si>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</si>
  <si>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</si>
  <si>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</si>
  <si>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</si>
  <si>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</si>
  <si>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</si>
  <si>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</si>
  <si>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</si>
  <si>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</si>
  <si>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</si>
  <si>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</si>
  <si>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</si>
  <si>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</si>
  <si>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</si>
  <si>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</si>
  <si>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</si>
  <si>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</si>
  <si>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</si>
  <si>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</si>
  <si>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</si>
  <si>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</si>
  <si>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</si>
  <si>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</si>
  <si>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</si>
  <si>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</si>
  <si>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</si>
  <si>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</si>
  <si>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</si>
  <si>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</si>
  <si>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</si>
  <si>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</si>
  <si>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</si>
  <si>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</si>
  <si>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</si>
  <si>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</si>
  <si>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</si>
  <si>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</si>
  <si>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</si>
  <si>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</si>
  <si>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</si>
  <si>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</si>
  <si>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</si>
  <si>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</si>
  <si>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</si>
  <si>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</si>
  <si>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</si>
  <si>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</si>
  <si>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</si>
  <si>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</si>
  <si>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</si>
  <si>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</si>
  <si>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</si>
  <si>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</si>
  <si>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</si>
  <si>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</si>
  <si>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</si>
  <si>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</si>
  <si>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</si>
  <si>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</si>
  <si>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</si>
  <si>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</si>
  <si>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</si>
  <si>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</si>
  <si>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</si>
  <si>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</si>
  <si>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</si>
  <si>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</si>
  <si>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</si>
  <si>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</si>
  <si>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</si>
  <si>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</si>
  <si>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</si>
  <si>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</si>
  <si>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</si>
  <si>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</si>
  <si>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</si>
  <si>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</si>
  <si>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</si>
  <si>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</si>
  <si>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</si>
  <si>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</si>
  <si>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</si>
  <si>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</si>
  <si>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</si>
  <si>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</si>
  <si>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</si>
  <si>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</si>
  <si>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</si>
  <si>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</si>
  <si>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</si>
  <si>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</si>
  <si>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</si>
  <si>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</si>
  <si>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</si>
  <si>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</si>
  <si>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</si>
  <si>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</si>
  <si>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</si>
  <si>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</si>
  <si>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</si>
  <si>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</si>
  <si>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</si>
  <si>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</si>
  <si>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</si>
  <si>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</si>
  <si>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</si>
  <si>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</si>
  <si>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</si>
  <si>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</si>
  <si>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</si>
  <si>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</si>
  <si>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</si>
  <si>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</si>
  <si>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</si>
  <si>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</si>
  <si>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</si>
  <si>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</si>
  <si>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</si>
  <si>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</si>
  <si>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</si>
  <si>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</si>
  <si>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</si>
  <si>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</si>
  <si>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</si>
  <si>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</si>
  <si>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</si>
  <si>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</si>
  <si>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</si>
  <si>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</si>
  <si>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</si>
  <si>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</si>
  <si>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</si>
  <si>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</si>
  <si>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</si>
  <si>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</si>
  <si>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</si>
  <si>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</si>
  <si>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</si>
  <si>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</si>
  <si>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</si>
  <si>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</si>
  <si>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</si>
  <si>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</si>
  <si>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</si>
  <si>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</si>
  <si>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</si>
  <si>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</si>
  <si>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</si>
  <si>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</si>
  <si>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</si>
  <si>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</si>
  <si>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</si>
  <si>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</si>
  <si>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</si>
  <si>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</si>
  <si>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</si>
  <si>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</si>
  <si>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</si>
  <si>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</si>
  <si>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</si>
  <si>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</si>
  <si>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</si>
  <si>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</si>
  <si>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</si>
  <si>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</si>
  <si>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</si>
  <si>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</si>
  <si>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</si>
  <si>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</si>
  <si>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</si>
  <si>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</si>
  <si>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</si>
  <si>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</si>
  <si>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</si>
  <si>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</si>
  <si>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</si>
  <si>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</si>
  <si>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</si>
  <si>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</si>
  <si>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</si>
  <si>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</si>
  <si>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</si>
  <si>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</si>
  <si>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</si>
  <si>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</si>
  <si>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</si>
  <si>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</si>
  <si>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</si>
  <si>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</si>
  <si>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</si>
  <si>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</si>
  <si>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</si>
  <si>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</si>
  <si>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</si>
  <si>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</si>
  <si>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</si>
  <si>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</si>
  <si>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</si>
  <si>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</si>
  <si>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</si>
  <si>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</si>
  <si>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</si>
  <si>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</si>
  <si>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</si>
  <si>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</si>
  <si>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</si>
  <si>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</si>
  <si>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</si>
  <si>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</si>
  <si>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</si>
  <si>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</si>
  <si>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</si>
  <si>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</si>
  <si>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</si>
  <si>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</si>
  <si>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</si>
  <si>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</si>
  <si>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</si>
  <si>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</si>
  <si>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</si>
  <si>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</si>
  <si>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</si>
  <si>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</si>
  <si>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</si>
  <si>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</si>
  <si>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</si>
  <si>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</si>
  <si>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</si>
  <si>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</si>
  <si>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</si>
  <si>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</si>
  <si>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</si>
  <si>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</si>
  <si>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</si>
  <si>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</si>
  <si>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</si>
  <si>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</si>
  <si>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</si>
  <si>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</si>
  <si>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</si>
  <si>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</si>
  <si>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</si>
  <si>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</si>
  <si>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</si>
  <si>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</si>
  <si>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</si>
  <si>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</si>
  <si>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</si>
  <si>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</si>
  <si>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</si>
  <si>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</si>
  <si>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</si>
  <si>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</si>
  <si>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</si>
  <si>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</si>
  <si>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</si>
  <si>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</si>
  <si>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</si>
  <si>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</si>
  <si>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</si>
  <si>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</si>
  <si>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</si>
  <si>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</si>
  <si>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</si>
  <si>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</si>
  <si>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</si>
  <si>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</si>
  <si>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</si>
  <si>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</si>
  <si>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</si>
  <si>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</si>
  <si>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</si>
  <si>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</si>
  <si>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</si>
  <si>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</si>
  <si>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</si>
  <si>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</si>
  <si>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</si>
  <si>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</si>
  <si>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</si>
  <si>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</si>
  <si>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</si>
  <si>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</si>
  <si>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</si>
  <si>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</si>
  <si>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</si>
  <si>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</si>
  <si>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</si>
  <si>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</si>
  <si>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</si>
  <si>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</si>
  <si>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</si>
  <si>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</si>
  <si>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</si>
  <si>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</si>
  <si>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</si>
  <si>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</si>
  <si>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</si>
  <si>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</si>
  <si>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</si>
  <si>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</si>
  <si>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</si>
  <si>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</si>
  <si>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</si>
  <si>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</si>
  <si>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</si>
  <si>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</si>
  <si>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</si>
  <si>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</si>
  <si>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</si>
  <si>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</si>
  <si>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</si>
  <si>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</si>
  <si>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</si>
  <si>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</si>
  <si>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</si>
  <si>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</si>
  <si>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</si>
  <si>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</si>
  <si>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</si>
  <si>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</si>
  <si>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</si>
  <si>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</si>
  <si>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</si>
  <si>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</si>
  <si>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</si>
  <si>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</si>
  <si>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</si>
  <si>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</si>
  <si>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</si>
  <si>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</si>
  <si>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</si>
  <si>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</si>
  <si>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</si>
  <si>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</si>
  <si>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</si>
  <si>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</si>
  <si>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</si>
  <si>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</si>
  <si>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</si>
  <si>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</si>
  <si>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</si>
  <si>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</si>
  <si>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</si>
  <si>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</si>
  <si>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</si>
  <si>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</si>
  <si>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</si>
  <si>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</si>
  <si>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</si>
  <si>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</si>
  <si>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</si>
  <si>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</si>
  <si>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</si>
  <si>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</si>
  <si>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</si>
  <si>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</si>
  <si>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</si>
  <si>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</si>
  <si>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</si>
  <si>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</si>
  <si>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</si>
  <si>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</si>
  <si>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</si>
  <si>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</si>
  <si>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</si>
  <si>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</si>
  <si>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</si>
  <si>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</si>
  <si>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</si>
  <si>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</si>
  <si>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</si>
  <si>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</si>
  <si>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</si>
  <si>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</si>
  <si>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</si>
  <si>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</si>
  <si>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</si>
  <si>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</si>
  <si>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</si>
  <si>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</si>
  <si>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</si>
  <si>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</si>
  <si>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</si>
  <si>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</si>
  <si>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</si>
  <si>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</si>
  <si>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</si>
  <si>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</si>
  <si>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</si>
  <si>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</si>
  <si>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</si>
  <si>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</si>
  <si>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</si>
  <si>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</si>
  <si>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</si>
  <si>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</si>
  <si>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</si>
  <si>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</si>
  <si>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</si>
  <si>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</si>
  <si>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</si>
  <si>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</si>
  <si>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</si>
  <si>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</si>
  <si>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</si>
  <si>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</si>
  <si>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</si>
  <si>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</si>
  <si>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</si>
  <si>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</si>
  <si>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</si>
  <si>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</si>
  <si>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</si>
  <si>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</si>
  <si>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</si>
  <si>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</si>
  <si>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</si>
  <si>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</si>
  <si>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</si>
  <si>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</si>
  <si>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</si>
  <si>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</si>
  <si>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</si>
  <si>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</si>
  <si>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</si>
  <si>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</si>
  <si>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</si>
  <si>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</si>
  <si>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</si>
  <si>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</si>
  <si>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</si>
  <si>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</si>
  <si>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</si>
  <si>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</si>
  <si>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</si>
  <si>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</si>
  <si>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</si>
  <si>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</si>
  <si>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</si>
  <si>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</si>
  <si>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</si>
  <si>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</si>
  <si>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</si>
  <si>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</si>
  <si>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</si>
  <si>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</si>
  <si>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</si>
  <si>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</si>
  <si>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</si>
  <si>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</si>
  <si>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</si>
  <si>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</si>
  <si>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</si>
  <si>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</si>
  <si>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</si>
  <si>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</si>
  <si>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</si>
  <si>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</si>
  <si>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</si>
  <si>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</si>
  <si>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</si>
  <si>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</si>
  <si>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</si>
  <si>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</si>
  <si>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</si>
  <si>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</si>
  <si>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</si>
  <si>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</si>
  <si>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</si>
  <si>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</si>
  <si>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</si>
  <si>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</si>
  <si>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</si>
  <si>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</si>
  <si>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</si>
  <si>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</si>
  <si>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</si>
  <si>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</si>
  <si>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</si>
  <si>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</si>
  <si>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</si>
  <si>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</si>
  <si>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</si>
  <si>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</si>
  <si>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</si>
  <si>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</si>
  <si>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</si>
  <si>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</si>
  <si>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</si>
  <si>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</si>
  <si>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</si>
  <si>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</si>
  <si>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</si>
  <si>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</si>
  <si>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</si>
  <si>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</si>
  <si>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</si>
  <si>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</si>
  <si>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</si>
  <si>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</si>
  <si>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</si>
  <si>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</si>
  <si>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</si>
  <si>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</si>
  <si>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</si>
  <si>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</si>
  <si>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</si>
  <si>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</si>
  <si>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</si>
  <si>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</si>
  <si>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</si>
  <si>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</si>
  <si>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</si>
  <si>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</si>
  <si>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</si>
  <si>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</si>
  <si>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</si>
  <si>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</si>
  <si>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</si>
  <si>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</si>
  <si>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</si>
  <si>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</si>
  <si>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</si>
  <si>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</si>
  <si>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</si>
  <si>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</si>
  <si>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</si>
  <si>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</si>
  <si>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</si>
  <si>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</si>
  <si>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</si>
  <si>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</si>
  <si>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</si>
  <si>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</si>
  <si>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</si>
  <si>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</si>
  <si>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</si>
  <si>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</si>
  <si>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</si>
  <si>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</si>
  <si>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</si>
  <si>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</si>
  <si>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</si>
  <si>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</si>
  <si>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</si>
  <si>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</si>
  <si>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</si>
  <si>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</si>
  <si>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</si>
  <si>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</si>
  <si>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</si>
  <si>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</si>
  <si>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</si>
  <si>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</si>
  <si>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</si>
  <si>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</si>
  <si>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</si>
  <si>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</si>
  <si>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</si>
  <si>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</si>
  <si>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</si>
  <si>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</si>
  <si>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</si>
  <si>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</si>
  <si>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</si>
  <si>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</si>
  <si>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</si>
  <si>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</si>
  <si>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</si>
  <si>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</si>
  <si>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</si>
  <si>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</si>
  <si>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</si>
  <si>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</si>
  <si>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</si>
  <si>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</si>
  <si>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</si>
  <si>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</si>
  <si>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</si>
  <si>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</si>
  <si>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</si>
  <si>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</si>
  <si>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</si>
  <si>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</si>
  <si>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</si>
  <si>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</si>
  <si>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</si>
  <si>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</si>
  <si>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</si>
  <si>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</si>
  <si>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</si>
  <si>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</si>
  <si>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</si>
  <si>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</si>
  <si>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</si>
  <si>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</si>
  <si>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</si>
  <si>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</si>
  <si>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</si>
  <si>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</si>
  <si>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</si>
  <si>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</si>
  <si>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</si>
  <si>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</si>
  <si>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</si>
  <si>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</si>
  <si>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</si>
  <si>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</si>
  <si>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</si>
  <si>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</si>
  <si>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</si>
  <si>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</si>
  <si>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</si>
  <si>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</si>
  <si>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</si>
  <si>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</si>
  <si>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</si>
  <si>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</si>
  <si>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</si>
  <si>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</si>
  <si>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</si>
  <si>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</si>
  <si>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</si>
  <si>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</si>
  <si>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</si>
  <si>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</si>
  <si>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</si>
  <si>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</si>
  <si>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</si>
  <si>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</si>
  <si>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</si>
  <si>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</si>
  <si>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</si>
  <si>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</si>
  <si>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</si>
  <si>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</si>
  <si>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</si>
  <si>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</si>
  <si>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</si>
  <si>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</si>
  <si>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</si>
  <si>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</si>
  <si>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</si>
  <si>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</si>
  <si>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</si>
  <si>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</si>
  <si>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</si>
  <si>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</si>
  <si>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</si>
  <si>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</si>
  <si>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</si>
  <si>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</si>
  <si>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</si>
  <si>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</si>
  <si>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</si>
  <si>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</si>
  <si>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</si>
  <si>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</si>
  <si>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</si>
  <si>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</si>
  <si>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</si>
  <si>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</si>
  <si>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</si>
  <si>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</si>
  <si>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</si>
  <si>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</si>
  <si>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</si>
  <si>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</si>
  <si>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</si>
  <si>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</si>
  <si>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</si>
  <si>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</si>
  <si>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</si>
  <si>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</si>
  <si>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</si>
  <si>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</si>
  <si>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</si>
  <si>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</si>
  <si>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</si>
  <si>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</si>
  <si>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</si>
  <si>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</si>
  <si>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</si>
  <si>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</si>
  <si>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</si>
  <si>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</si>
  <si>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</si>
  <si>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</si>
  <si>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</si>
  <si>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</si>
  <si>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</si>
  <si>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</si>
  <si>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</si>
  <si>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</si>
  <si>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</si>
  <si>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</si>
  <si>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</si>
  <si>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</si>
  <si>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</si>
  <si>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</si>
  <si>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</si>
  <si>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</si>
  <si>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</si>
  <si>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</si>
  <si>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</si>
  <si>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</si>
  <si>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</si>
  <si>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</si>
  <si>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</si>
  <si>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</si>
  <si>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</si>
  <si>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</si>
  <si>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</si>
  <si>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</si>
  <si>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</si>
  <si>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</si>
  <si>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</si>
  <si>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</si>
  <si>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</si>
  <si>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</si>
  <si>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</si>
  <si>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</si>
  <si>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</si>
  <si>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</si>
  <si>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</si>
  <si>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</si>
  <si>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</si>
  <si>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</si>
  <si>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</si>
  <si>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</si>
  <si>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</si>
  <si>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</si>
  <si>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</si>
  <si>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</si>
  <si>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</si>
  <si>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</si>
  <si>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</si>
  <si>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</si>
  <si>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</si>
  <si>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</si>
  <si>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</si>
  <si>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</si>
  <si>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</si>
  <si>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</si>
  <si>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</si>
  <si>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</si>
  <si>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</si>
  <si>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</si>
  <si>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</si>
  <si>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</si>
  <si>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</si>
  <si>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</si>
  <si>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</si>
  <si>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</si>
  <si>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</si>
  <si>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</si>
  <si>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</si>
  <si>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</si>
  <si>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</si>
  <si>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</si>
  <si>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</si>
  <si>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</si>
  <si>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</si>
  <si>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</si>
  <si>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</si>
  <si>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</si>
  <si>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</si>
  <si>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</si>
  <si>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</si>
  <si>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</si>
  <si>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</si>
  <si>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</si>
  <si>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</si>
  <si>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</si>
  <si>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</si>
  <si>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</si>
  <si>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</si>
  <si>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</si>
  <si>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</si>
  <si>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</si>
  <si>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</si>
  <si>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</si>
  <si>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</si>
  <si>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</si>
  <si>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</si>
  <si>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</si>
  <si>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</si>
  <si>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</si>
  <si>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</si>
  <si>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</si>
  <si>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</si>
  <si>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</si>
  <si>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</si>
  <si>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</si>
  <si>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</si>
  <si>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</si>
  <si>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</si>
  <si>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</si>
  <si>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</si>
  <si>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</si>
  <si>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</si>
  <si>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</si>
  <si>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</si>
  <si>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</si>
  <si>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</si>
  <si>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</si>
  <si>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</si>
  <si>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</si>
  <si>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</si>
  <si>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</si>
  <si>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</si>
  <si>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</si>
  <si>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</si>
  <si>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</si>
  <si>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</si>
  <si>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</si>
  <si>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</si>
  <si>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</si>
  <si>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</si>
  <si>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</si>
  <si>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</si>
  <si>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</si>
  <si>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</si>
  <si>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</si>
  <si>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</si>
  <si>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</si>
  <si>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</si>
  <si>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</si>
  <si>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</si>
  <si>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</si>
  <si>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</si>
  <si>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</si>
  <si>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</si>
  <si>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</si>
  <si>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</si>
  <si>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</si>
  <si>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</si>
  <si>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</si>
  <si>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</si>
  <si>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</si>
  <si>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</si>
  <si>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</si>
  <si>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</si>
  <si>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</si>
  <si>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</si>
  <si>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</si>
  <si>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</si>
  <si>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</si>
  <si>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</si>
  <si>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</si>
  <si>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</si>
  <si>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</si>
  <si>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</si>
  <si>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</si>
  <si>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</si>
  <si>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</si>
  <si>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</si>
  <si>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</si>
  <si>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</si>
  <si>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</si>
  <si>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</si>
  <si>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</si>
  <si>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</si>
  <si>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</si>
  <si>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</si>
  <si>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</si>
  <si>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</si>
  <si>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</si>
  <si>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</si>
  <si>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</si>
  <si>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</si>
  <si>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</si>
  <si>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</si>
  <si>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</si>
  <si>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</si>
  <si>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</si>
  <si>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</si>
  <si>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</si>
  <si>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</si>
  <si>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</si>
  <si>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</si>
  <si>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</si>
  <si>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</si>
  <si>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</si>
  <si>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</si>
  <si>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</si>
  <si>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</si>
  <si>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</si>
  <si>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</si>
  <si>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</si>
  <si>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</si>
  <si>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</si>
  <si>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</si>
  <si>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</si>
  <si>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</si>
  <si>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</si>
  <si>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</si>
  <si>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</si>
  <si>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</si>
  <si>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</si>
  <si>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</si>
  <si>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</si>
  <si>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</si>
  <si>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</si>
  <si>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</si>
  <si>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</si>
  <si>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</si>
  <si>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</si>
  <si>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</si>
  <si>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</si>
  <si>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</si>
  <si>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</si>
  <si>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</si>
  <si>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</si>
  <si>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</si>
  <si>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</si>
  <si>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</si>
  <si>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</si>
  <si>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</si>
  <si>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</si>
  <si>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</si>
  <si>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</si>
  <si>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</si>
  <si>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</si>
  <si>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</si>
  <si>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</si>
  <si>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</si>
  <si>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</si>
  <si>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</si>
  <si>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</si>
  <si>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</si>
  <si>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</si>
  <si>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</si>
  <si>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</si>
  <si>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</si>
  <si>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</si>
  <si>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</si>
  <si>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</si>
  <si>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</si>
  <si>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</si>
  <si>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</si>
  <si>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</si>
  <si>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</si>
  <si>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</si>
  <si>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</si>
  <si>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</si>
  <si>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</si>
  <si>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</si>
  <si>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</si>
  <si>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</si>
  <si>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</si>
  <si>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</si>
  <si>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</si>
  <si>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</si>
  <si>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</si>
  <si>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</si>
  <si>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</si>
  <si>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</si>
  <si>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</si>
  <si>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</si>
  <si>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</si>
  <si>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</si>
  <si>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</si>
  <si>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</si>
  <si>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</si>
  <si>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</si>
  <si>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</si>
  <si>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</si>
  <si>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</si>
  <si>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</si>
  <si>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</si>
  <si>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</si>
  <si>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</si>
  <si>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</si>
  <si>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</si>
  <si>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</si>
  <si>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</si>
  <si>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</si>
  <si>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</si>
  <si>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</si>
  <si>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</si>
  <si>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</si>
  <si>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</si>
  <si>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</si>
  <si>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</si>
  <si>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</si>
  <si>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</si>
  <si>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</si>
  <si>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</si>
  <si>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</si>
  <si>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</si>
  <si>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</si>
  <si>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</si>
  <si>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</si>
  <si>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</si>
  <si>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</si>
  <si>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</si>
  <si>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</si>
  <si>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</si>
  <si>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</si>
  <si>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</si>
  <si>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</si>
  <si>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</si>
  <si>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</si>
  <si>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</si>
  <si>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</si>
  <si>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</si>
  <si>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</si>
  <si>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</si>
  <si>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</si>
  <si>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</si>
  <si>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</si>
  <si>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</si>
  <si>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</si>
  <si>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</si>
  <si>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</si>
  <si>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</si>
  <si>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</si>
  <si>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</si>
  <si>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</si>
  <si>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</si>
  <si>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</si>
  <si>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</si>
  <si>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</si>
  <si>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</si>
  <si>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</si>
  <si>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</si>
  <si>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</si>
  <si>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</si>
  <si>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</si>
  <si>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</si>
  <si>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</si>
  <si>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</si>
  <si>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</si>
  <si>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</si>
  <si>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</si>
  <si>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</si>
  <si>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</si>
  <si>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</si>
  <si>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</si>
  <si>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</si>
  <si>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</si>
  <si>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</si>
  <si>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</si>
  <si>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</si>
  <si>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</si>
  <si>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</si>
  <si>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</si>
  <si>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</si>
  <si>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</si>
  <si>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</si>
  <si>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</si>
  <si>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</si>
  <si>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</si>
  <si>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</si>
  <si>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</si>
  <si>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</si>
  <si>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</si>
  <si>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</si>
  <si>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</si>
  <si>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</si>
  <si>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</si>
  <si>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</si>
  <si>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</si>
  <si>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</si>
  <si>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</si>
  <si>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</si>
  <si>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</si>
  <si>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</si>
  <si>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</si>
  <si>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</si>
  <si>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</si>
  <si>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</si>
  <si>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</si>
  <si>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</si>
  <si>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</si>
  <si>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</si>
  <si>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</si>
  <si>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</si>
  <si>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</si>
  <si>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</si>
  <si>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</si>
  <si>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</si>
  <si>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</si>
  <si>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</si>
  <si>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</si>
  <si>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</si>
  <si>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</si>
  <si>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</si>
  <si>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</si>
  <si>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</si>
  <si>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</si>
  <si>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</si>
  <si>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</si>
  <si>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</si>
  <si>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</si>
  <si>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</si>
  <si>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</si>
  <si>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</si>
  <si>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</si>
  <si>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</si>
  <si>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</si>
  <si>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</si>
  <si>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</si>
  <si>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</si>
  <si>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</si>
  <si>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</si>
  <si>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</si>
  <si>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</si>
  <si>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</si>
  <si>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</si>
  <si>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</si>
  <si>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</si>
  <si>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</si>
  <si>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</si>
  <si>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</si>
  <si>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</si>
  <si>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</si>
  <si>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</si>
  <si>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</si>
  <si>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</si>
  <si>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</si>
  <si>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</si>
  <si>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</si>
  <si>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</si>
  <si>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</si>
  <si>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</si>
  <si>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</si>
  <si>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</si>
  <si>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</si>
  <si>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</si>
  <si>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</si>
  <si>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</si>
  <si>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</si>
  <si>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</si>
  <si>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</si>
  <si>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</si>
  <si>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</si>
  <si>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</si>
  <si>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</si>
  <si>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</si>
  <si>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</si>
  <si>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</si>
  <si>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</si>
  <si>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</si>
  <si>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</si>
  <si>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</si>
  <si>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</si>
  <si>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</si>
  <si>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</si>
  <si>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</si>
  <si>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</si>
  <si>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</si>
  <si>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</si>
  <si>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</si>
  <si>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</si>
  <si>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</si>
  <si>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</si>
  <si>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</si>
  <si>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</si>
  <si>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</si>
  <si>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</si>
  <si>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</si>
  <si>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</si>
  <si>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</si>
  <si>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</si>
  <si>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</si>
  <si>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</si>
  <si>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</si>
  <si>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</si>
  <si>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</si>
  <si>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</si>
  <si>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</si>
  <si>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</si>
  <si>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</si>
  <si>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</si>
  <si>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</si>
  <si>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</si>
  <si>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</si>
  <si>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</si>
  <si>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</si>
  <si>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</si>
  <si>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</si>
  <si>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</si>
  <si>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</si>
  <si>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</si>
  <si>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</si>
  <si>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</si>
  <si>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</si>
  <si>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</si>
  <si>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</si>
  <si>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</si>
  <si>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</si>
  <si>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</si>
  <si>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</si>
  <si>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</si>
  <si>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</si>
  <si>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</si>
  <si>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</si>
  <si>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</si>
  <si>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</si>
  <si>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</si>
  <si>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</si>
  <si>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</si>
  <si>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</si>
  <si>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</si>
  <si>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</si>
  <si>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</si>
  <si>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</si>
  <si>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</si>
  <si>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</si>
  <si>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</si>
  <si>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</si>
  <si>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</si>
  <si>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</si>
  <si>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</si>
  <si>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</si>
  <si>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</si>
  <si>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</si>
  <si>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</si>
  <si>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</si>
  <si>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</si>
  <si>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</si>
  <si>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</si>
  <si>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</si>
  <si>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</si>
  <si>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</si>
  <si>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</si>
  <si>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</si>
  <si>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</si>
  <si>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</si>
  <si>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</si>
  <si>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</si>
  <si>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</si>
  <si>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</si>
  <si>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</si>
  <si>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</si>
  <si>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</si>
  <si>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</si>
  <si>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</si>
  <si>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</si>
  <si>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</si>
  <si>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</si>
  <si>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</si>
  <si>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</si>
  <si>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</si>
  <si>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</si>
  <si>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</si>
  <si>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</si>
  <si>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</si>
  <si>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</si>
  <si>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</si>
  <si>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</si>
  <si>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</si>
  <si>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</si>
  <si>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</si>
  <si>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</si>
  <si>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</si>
  <si>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</si>
  <si>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</si>
  <si>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</si>
  <si>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</si>
  <si>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</si>
  <si>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</si>
  <si>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</si>
  <si>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</si>
  <si>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</si>
  <si>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</si>
  <si>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</si>
  <si>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</si>
  <si>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</si>
  <si>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</si>
  <si>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</si>
  <si>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</si>
  <si>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</si>
  <si>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</si>
  <si>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</si>
  <si>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</si>
  <si>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</si>
  <si>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</si>
  <si>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</si>
  <si>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</si>
  <si>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</si>
  <si>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</si>
  <si>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</si>
  <si>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</si>
  <si>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</si>
  <si>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</si>
  <si>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</si>
  <si>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</si>
  <si>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</si>
  <si>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</si>
  <si>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</si>
  <si>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</si>
  <si>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</si>
  <si>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</si>
  <si>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</si>
  <si>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</si>
  <si>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</si>
  <si>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</si>
  <si>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</si>
  <si>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</si>
  <si>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</si>
  <si>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</si>
  <si>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</si>
  <si>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</si>
  <si>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</si>
  <si>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</si>
  <si>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</si>
  <si>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</si>
  <si>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</si>
  <si>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</si>
  <si>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</si>
  <si>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</si>
  <si>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</si>
  <si>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</si>
  <si>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</si>
  <si>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</si>
  <si>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</si>
  <si>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</si>
  <si>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</si>
  <si>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</si>
  <si>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</si>
  <si>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</si>
  <si>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</si>
  <si>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</si>
  <si>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</si>
  <si>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</si>
  <si>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</si>
  <si>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</si>
  <si>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</si>
  <si>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</si>
  <si>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</si>
  <si>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</si>
  <si>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</si>
  <si>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</si>
  <si>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</si>
  <si>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</si>
  <si>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</si>
  <si>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</si>
  <si>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</si>
  <si>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</si>
  <si>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</si>
  <si>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</si>
  <si>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</si>
  <si>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</si>
  <si>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</si>
  <si>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</si>
  <si>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</si>
  <si>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</si>
  <si>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</si>
  <si>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</si>
  <si>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</si>
  <si>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</si>
  <si>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</si>
  <si>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</si>
  <si>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</si>
  <si>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</si>
  <si>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</si>
  <si>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</si>
  <si>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</si>
  <si>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</si>
  <si>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</si>
  <si>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</si>
  <si>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</si>
  <si>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</si>
  <si>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</si>
  <si>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</si>
  <si>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</si>
  <si>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</si>
  <si>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</si>
  <si>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</si>
  <si>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</si>
  <si>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</si>
  <si>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</si>
  <si>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</si>
  <si>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</si>
  <si>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</si>
  <si>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</si>
  <si>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</si>
  <si>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</si>
  <si>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</si>
  <si>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</si>
  <si>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</si>
  <si>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</si>
  <si>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</si>
  <si>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</si>
  <si>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</si>
  <si>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</si>
  <si>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</si>
  <si>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</si>
  <si>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</si>
  <si>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</si>
  <si>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</si>
  <si>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</si>
  <si>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</si>
  <si>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</si>
  <si>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</si>
  <si>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</si>
  <si>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</si>
  <si>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</si>
  <si>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</si>
  <si>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</si>
  <si>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</si>
  <si>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</si>
  <si>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</si>
  <si>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</si>
  <si>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</si>
  <si>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</si>
  <si>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</si>
  <si>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</si>
  <si>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</si>
  <si>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</si>
  <si>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</si>
  <si>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</si>
  <si>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</si>
  <si>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</si>
  <si>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</si>
  <si>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</si>
  <si>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</si>
  <si>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</si>
  <si>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</si>
  <si>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</si>
  <si>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</si>
  <si>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</si>
  <si>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</si>
  <si>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</si>
  <si>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</si>
  <si>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</si>
  <si>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</si>
  <si>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</si>
  <si>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</si>
  <si>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</si>
  <si>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</si>
  <si>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</si>
  <si>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</si>
  <si>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</si>
  <si>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</si>
  <si>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</si>
  <si>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</si>
  <si>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</si>
  <si>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</si>
  <si>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</si>
  <si>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</si>
  <si>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</si>
  <si>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</si>
  <si>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</si>
  <si>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</si>
  <si>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</si>
  <si>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</si>
  <si>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</si>
  <si>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</si>
  <si>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</si>
  <si>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</si>
  <si>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</si>
  <si>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</si>
  <si>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</si>
  <si>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</si>
  <si>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</si>
  <si>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</si>
  <si>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</si>
  <si>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</si>
  <si>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</si>
  <si>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</si>
  <si>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</si>
  <si>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</si>
  <si>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</si>
  <si>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</si>
  <si>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</si>
  <si>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</si>
  <si>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</si>
  <si>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</si>
  <si>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</si>
  <si>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</si>
  <si>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</si>
  <si>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</si>
  <si>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</si>
  <si>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</si>
  <si>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</si>
  <si>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</si>
  <si>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</si>
  <si>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</si>
  <si>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</si>
  <si>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</si>
  <si>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</si>
  <si>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</si>
  <si>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</si>
  <si>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</si>
  <si>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</si>
  <si>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</si>
  <si>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</si>
  <si>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</si>
  <si>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</si>
  <si>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</si>
  <si>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</si>
  <si>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</si>
  <si>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</si>
  <si>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</si>
  <si>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</si>
  <si>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</si>
  <si>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</si>
  <si>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</si>
  <si>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</si>
  <si>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</si>
  <si>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</si>
  <si>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</si>
  <si>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</si>
  <si>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</si>
  <si>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</si>
  <si>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</si>
  <si>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</si>
  <si>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</si>
  <si>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</si>
  <si>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</si>
  <si>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</si>
  <si>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</si>
  <si>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</si>
  <si>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</si>
  <si>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</si>
  <si>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</si>
  <si>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</si>
  <si>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</si>
  <si>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</si>
  <si>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</si>
  <si>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</si>
  <si>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</si>
  <si>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</si>
  <si>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</si>
  <si>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</si>
  <si>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</si>
  <si>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</si>
  <si>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</si>
  <si>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</si>
  <si>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</si>
  <si>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</si>
  <si>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</si>
  <si>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</si>
  <si>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</si>
  <si>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</si>
  <si>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</si>
  <si>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</si>
  <si>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</si>
  <si>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</si>
  <si>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</si>
  <si>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</si>
  <si>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</si>
  <si>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</si>
  <si>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</si>
  <si>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</si>
  <si>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</si>
  <si>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</si>
  <si>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</si>
  <si>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</si>
  <si>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</si>
  <si>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</si>
  <si>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</si>
  <si>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</si>
  <si>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</si>
  <si>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</si>
  <si>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</si>
  <si>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</si>
  <si>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</si>
  <si>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</si>
  <si>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</si>
  <si>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</si>
  <si>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</si>
  <si>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</si>
  <si>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</si>
  <si>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</si>
  <si>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</si>
  <si>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</si>
  <si>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</si>
  <si>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</si>
  <si>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</si>
  <si>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</si>
  <si>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</si>
  <si>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</si>
  <si>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</si>
  <si>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</si>
  <si>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</si>
  <si>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</si>
  <si>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</si>
  <si>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</si>
  <si>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</si>
  <si>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</si>
  <si>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</si>
  <si>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</si>
  <si>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</si>
  <si>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</si>
  <si>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</si>
  <si>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</si>
  <si>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</si>
  <si>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</si>
  <si>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</si>
  <si>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</si>
  <si>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</si>
  <si>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</si>
  <si>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</si>
  <si>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</si>
  <si>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</si>
  <si>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</si>
  <si>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</si>
  <si>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</si>
  <si>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</si>
  <si>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</si>
  <si>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</si>
  <si>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</si>
  <si>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</si>
  <si>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</si>
  <si>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</si>
  <si>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</si>
  <si>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</si>
  <si>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</si>
  <si>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</si>
  <si>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</si>
  <si>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</si>
  <si>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</si>
  <si>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</si>
  <si>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</si>
  <si>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</si>
  <si>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</si>
  <si>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</si>
  <si>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</si>
  <si>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</si>
  <si>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</si>
  <si>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</si>
  <si>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</si>
  <si>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</si>
  <si>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</si>
  <si>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</si>
  <si>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</si>
  <si>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</si>
  <si>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</si>
  <si>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</si>
  <si>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</si>
  <si>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</si>
  <si>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</si>
  <si>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</si>
  <si>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</si>
  <si>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</si>
  <si>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</si>
  <si>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</si>
  <si>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</si>
  <si>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</si>
  <si>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</si>
  <si>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</si>
  <si>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</si>
  <si>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</si>
  <si>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</si>
  <si>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</si>
  <si>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</si>
  <si>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</si>
  <si>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</si>
  <si>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</si>
  <si>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</si>
  <si>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</si>
  <si>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</si>
  <si>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</si>
  <si>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</si>
  <si>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</si>
  <si>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</si>
  <si>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</si>
  <si>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</si>
  <si>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</si>
  <si>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</si>
  <si>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</si>
  <si>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</si>
  <si>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</si>
  <si>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</si>
  <si>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</si>
  <si>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</si>
  <si>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</si>
  <si>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</si>
  <si>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</si>
  <si>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</si>
  <si>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</si>
  <si>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</si>
  <si>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</si>
  <si>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</si>
  <si>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</si>
  <si>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</si>
  <si>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</si>
  <si>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</si>
  <si>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</si>
  <si>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</si>
  <si>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</si>
  <si>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</si>
  <si>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</si>
  <si>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</si>
  <si>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</si>
  <si>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</si>
  <si>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</si>
  <si>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</si>
  <si>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</si>
  <si>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</si>
  <si>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</si>
  <si>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</si>
  <si>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</si>
  <si>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</si>
  <si>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</si>
  <si>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</si>
  <si>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</si>
  <si>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</si>
  <si>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</si>
  <si>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</si>
  <si>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</si>
  <si>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</si>
  <si>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</si>
  <si>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</si>
  <si>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</si>
  <si>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</si>
  <si>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</si>
  <si>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</si>
  <si>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</si>
  <si>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</si>
  <si>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</si>
  <si>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</si>
  <si>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</si>
  <si>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</si>
  <si>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</si>
  <si>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</si>
  <si>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</si>
  <si>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</si>
  <si>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</si>
  <si>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</si>
  <si>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</si>
  <si>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</si>
  <si>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</si>
  <si>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</si>
  <si>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</si>
  <si>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</si>
  <si>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</si>
  <si>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</si>
  <si>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</si>
  <si>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</si>
  <si>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</si>
  <si>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</si>
  <si>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</si>
  <si>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</si>
  <si>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</si>
  <si>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</si>
  <si>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</si>
  <si>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</si>
  <si>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</si>
  <si>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</si>
  <si>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</si>
  <si>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</si>
  <si>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</si>
  <si>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</si>
  <si>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</si>
  <si>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</si>
  <si>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</si>
  <si>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</si>
  <si>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</si>
  <si>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</si>
  <si>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</si>
  <si>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</si>
  <si>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</si>
  <si>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</si>
  <si>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</si>
  <si>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</si>
  <si>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</si>
  <si>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</si>
  <si>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</si>
  <si>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</si>
  <si>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</si>
  <si>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</si>
  <si>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</si>
  <si>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</si>
  <si>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</si>
  <si>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</si>
  <si>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</si>
  <si>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</si>
  <si>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</si>
  <si>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</si>
  <si>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</si>
  <si>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</si>
  <si>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</si>
  <si>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</si>
  <si>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</si>
  <si>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</si>
  <si>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</si>
  <si>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</si>
  <si>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</si>
  <si>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</si>
  <si>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</si>
  <si>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</si>
  <si>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</si>
  <si>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</si>
  <si>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</si>
  <si>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</si>
  <si>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</si>
  <si>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</si>
  <si>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</si>
  <si>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</si>
  <si>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</si>
  <si>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</si>
  <si>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</si>
  <si>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</si>
  <si>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</si>
  <si>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</si>
  <si>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</si>
  <si>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</si>
  <si>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</si>
  <si>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</si>
  <si>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</si>
  <si>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</si>
  <si>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</si>
  <si>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</si>
  <si>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</si>
  <si>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</si>
  <si>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</si>
  <si>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</si>
  <si>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</si>
  <si>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</si>
  <si>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</si>
  <si>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</si>
  <si>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</si>
  <si>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</si>
  <si>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</si>
  <si>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</si>
  <si>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</si>
  <si>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</si>
  <si>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</si>
  <si>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</si>
  <si>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</si>
  <si>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</si>
  <si>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</si>
  <si>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</si>
  <si>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</si>
  <si>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</si>
  <si>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</si>
  <si>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</si>
  <si>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</si>
  <si>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</si>
  <si>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</si>
  <si>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</si>
  <si>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</si>
  <si>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</si>
  <si>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</si>
  <si>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</si>
  <si>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</si>
  <si>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</si>
  <si>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</si>
  <si>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</si>
  <si>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</si>
  <si>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</si>
  <si>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</si>
  <si>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</si>
  <si>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</si>
  <si>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</si>
  <si>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</si>
  <si>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</si>
  <si>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</si>
  <si>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</si>
  <si>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</si>
  <si>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</si>
  <si>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</si>
  <si>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</si>
  <si>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</si>
  <si>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</si>
  <si>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</si>
  <si>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</si>
  <si>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</si>
  <si>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</si>
  <si>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</si>
  <si>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</si>
  <si>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</si>
  <si>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</si>
  <si>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</si>
  <si>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</si>
  <si>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</si>
  <si>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</si>
  <si>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</si>
  <si>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</si>
  <si>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</si>
  <si>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</si>
  <si>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</si>
  <si>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</si>
  <si>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</si>
  <si>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</si>
  <si>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</si>
  <si>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</si>
  <si>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</si>
  <si>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</si>
  <si>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</si>
  <si>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</si>
  <si>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</si>
  <si>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</si>
  <si>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</si>
  <si>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</si>
  <si>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</si>
  <si>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</si>
  <si>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</si>
  <si>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</si>
  <si>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</si>
  <si>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</si>
  <si>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</si>
  <si>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</si>
  <si>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</si>
  <si>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</si>
  <si>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</si>
  <si>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</si>
  <si>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</si>
  <si>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</si>
  <si>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</si>
  <si>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</si>
  <si>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</si>
  <si>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</si>
  <si>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</si>
  <si>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</si>
  <si>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</si>
  <si>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</si>
  <si>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</si>
  <si>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</si>
  <si>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</si>
  <si>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</si>
  <si>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</si>
  <si>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</si>
  <si>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</si>
  <si>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</si>
  <si>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</si>
  <si>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</si>
  <si>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</si>
  <si>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</si>
  <si>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</si>
  <si>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</si>
  <si>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</si>
  <si>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</si>
  <si>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</si>
  <si>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</si>
  <si>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</si>
  <si>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</si>
  <si>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</si>
  <si>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</si>
  <si>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</si>
  <si>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</si>
  <si>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</si>
  <si>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</si>
  <si>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</si>
  <si>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</si>
  <si>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</si>
  <si>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</si>
  <si>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</si>
  <si>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</si>
  <si>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</si>
  <si>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</si>
  <si>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</si>
  <si>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</si>
  <si>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</si>
  <si>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</si>
  <si>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</si>
  <si>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</si>
  <si>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</si>
  <si>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</si>
  <si>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</si>
  <si>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</si>
  <si>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</si>
  <si>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</si>
  <si>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</si>
  <si>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</si>
  <si>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</si>
  <si>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</si>
  <si>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</si>
  <si>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</si>
  <si>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</si>
  <si>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</si>
  <si>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</si>
  <si>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</si>
  <si>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</si>
  <si>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</si>
  <si>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</si>
  <si>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</si>
  <si>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</si>
  <si>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</si>
  <si>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</si>
  <si>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</si>
  <si>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</si>
  <si>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</si>
  <si>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</si>
  <si>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</si>
  <si>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</si>
  <si>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</si>
  <si>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</si>
  <si>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</si>
  <si>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</si>
  <si>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</si>
  <si>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</si>
  <si>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</si>
  <si>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</si>
  <si>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</si>
  <si>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</si>
  <si>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</si>
  <si>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</si>
  <si>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</si>
  <si>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</si>
  <si>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</si>
  <si>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</si>
  <si>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</si>
  <si>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</si>
  <si>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</si>
  <si>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</si>
  <si>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</si>
  <si>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</si>
  <si>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</si>
  <si>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</si>
  <si>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</si>
  <si>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</si>
  <si>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</si>
  <si>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</si>
  <si>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</si>
  <si>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</si>
  <si>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</si>
  <si>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</si>
  <si>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</si>
  <si>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</si>
  <si>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</si>
  <si>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</si>
  <si>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</si>
  <si>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</si>
  <si>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</si>
  <si>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</si>
  <si>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</si>
  <si>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</si>
  <si>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</si>
  <si>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</si>
  <si>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</si>
  <si>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</si>
  <si>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</si>
  <si>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</si>
  <si>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</si>
  <si>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</si>
  <si>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</si>
  <si>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</si>
  <si>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</si>
  <si>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</si>
  <si>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</si>
  <si>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</si>
  <si>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</si>
  <si>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</si>
  <si>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</si>
  <si>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</si>
  <si>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</si>
  <si>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</si>
  <si>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</si>
  <si>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</si>
  <si>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</si>
  <si>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</si>
  <si>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</si>
  <si>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</si>
  <si>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</si>
  <si>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</si>
  <si>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</si>
  <si>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</si>
  <si>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</si>
  <si>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</si>
  <si>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</si>
  <si>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</si>
  <si>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</si>
  <si>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</si>
  <si>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</si>
  <si>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</si>
  <si>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</si>
  <si>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</si>
  <si>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</si>
  <si>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</si>
  <si>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</si>
  <si>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</si>
  <si>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</si>
  <si>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</si>
  <si>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</si>
  <si>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</si>
  <si>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</si>
  <si>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</si>
  <si>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</si>
  <si>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</si>
  <si>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</si>
  <si>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</si>
  <si>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</si>
  <si>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</si>
  <si>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</si>
  <si>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</si>
  <si>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</si>
  <si>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</si>
  <si>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</si>
  <si>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</si>
  <si>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</si>
  <si>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</si>
  <si>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</si>
  <si>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</si>
  <si>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</si>
  <si>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</si>
  <si>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</si>
  <si>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</si>
  <si>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</si>
  <si>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</si>
  <si>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</si>
  <si>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</si>
  <si>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</si>
  <si>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</si>
  <si>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</si>
  <si>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</si>
  <si>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</si>
  <si>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</si>
  <si>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</si>
  <si>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</si>
  <si>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</si>
  <si>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</si>
  <si>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</si>
  <si>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</si>
  <si>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</si>
  <si>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</si>
  <si>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</si>
  <si>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</si>
  <si>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</si>
  <si>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</si>
  <si>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</si>
  <si>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</si>
  <si>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</si>
  <si>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</si>
  <si>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</si>
  <si>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</si>
  <si>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</si>
  <si>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</si>
  <si>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</si>
  <si>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</si>
  <si>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</si>
  <si>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</si>
  <si>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</si>
  <si>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</si>
  <si>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</si>
  <si>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</si>
  <si>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</si>
  <si>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</si>
  <si>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</si>
  <si>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</si>
  <si>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</si>
  <si>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</si>
  <si>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</si>
  <si>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</si>
  <si>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</si>
  <si>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</si>
  <si>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</si>
  <si>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</si>
  <si>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</si>
  <si>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</si>
  <si>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</si>
  <si>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</si>
  <si>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</si>
  <si>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</si>
  <si>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</si>
  <si>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</si>
  <si>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</si>
  <si>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</si>
  <si>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</si>
  <si>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</si>
  <si>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</si>
  <si>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</si>
  <si>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</si>
  <si>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</si>
  <si>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</si>
  <si>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</si>
  <si>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</si>
  <si>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</si>
  <si>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</si>
  <si>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</si>
  <si>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</si>
  <si>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</si>
  <si>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</si>
  <si>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</si>
  <si>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</si>
  <si>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</si>
  <si>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</si>
  <si>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</si>
  <si>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</si>
  <si>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</si>
  <si>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</si>
  <si>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</si>
  <si>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</si>
  <si>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</si>
  <si>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</si>
  <si>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</si>
  <si>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</si>
  <si>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</si>
  <si>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</si>
  <si>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</si>
  <si>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</si>
  <si>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</si>
  <si>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</si>
  <si>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</si>
  <si>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</si>
  <si>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</si>
  <si>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</si>
  <si>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</si>
  <si>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</si>
  <si>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</si>
  <si>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</si>
  <si>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</si>
  <si>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</si>
  <si>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</si>
  <si>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</si>
  <si>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</si>
  <si>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</si>
  <si>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</si>
  <si>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</si>
  <si>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</si>
  <si>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</si>
  <si>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</si>
  <si>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</si>
  <si>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</si>
  <si>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</si>
  <si>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</si>
  <si>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</si>
  <si>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</si>
  <si>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</si>
  <si>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</si>
  <si>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</si>
  <si>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</si>
  <si>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</si>
  <si>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</si>
  <si>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</si>
  <si>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</si>
  <si>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</si>
  <si>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</si>
  <si>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</si>
  <si>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</si>
  <si>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</si>
  <si>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</si>
  <si>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</si>
  <si>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</si>
  <si>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</si>
  <si>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</si>
  <si>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</si>
  <si>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</si>
  <si>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</si>
  <si>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</si>
  <si>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</si>
  <si>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</si>
  <si>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</si>
  <si>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</si>
  <si>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</si>
  <si>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</si>
  <si>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</si>
  <si>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</si>
  <si>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</si>
  <si>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</si>
  <si>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</si>
  <si>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</si>
  <si>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</si>
  <si>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</si>
  <si>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</si>
  <si>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</si>
  <si>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</si>
  <si>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</si>
  <si>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</si>
  <si>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</si>
  <si>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</si>
  <si>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</si>
  <si>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</si>
  <si>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</si>
  <si>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</si>
  <si>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</si>
  <si>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</si>
  <si>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</si>
  <si>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</si>
  <si>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</si>
  <si>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</si>
  <si>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</si>
  <si>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</si>
  <si>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</si>
  <si>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</si>
  <si>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</si>
  <si>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</si>
  <si>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</si>
  <si>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</si>
  <si>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</si>
  <si>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</si>
  <si>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</si>
  <si>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</si>
  <si>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</si>
  <si>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</si>
  <si>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</si>
  <si>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</si>
  <si>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</si>
  <si>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</si>
  <si>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</si>
  <si>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</si>
  <si>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</si>
  <si>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</si>
  <si>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</si>
  <si>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</si>
  <si>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</si>
  <si>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</si>
  <si>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</si>
  <si>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</si>
  <si>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</si>
  <si>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</si>
  <si>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</si>
  <si>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</si>
  <si>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</si>
  <si>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</si>
  <si>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</si>
  <si>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</si>
  <si>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</si>
  <si>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</si>
  <si>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</si>
  <si>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</si>
  <si>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</si>
  <si>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</si>
  <si>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</si>
  <si>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</si>
  <si>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</si>
  <si>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</si>
  <si>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</si>
  <si>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</si>
  <si>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</si>
  <si>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</si>
  <si>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</si>
  <si>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</si>
  <si>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</si>
  <si>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</si>
  <si>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</si>
  <si>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</si>
  <si>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</si>
  <si>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</si>
  <si>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</si>
  <si>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</si>
  <si>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</si>
  <si>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</si>
  <si>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</si>
  <si>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</si>
  <si>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</si>
  <si>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</si>
  <si>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</si>
  <si>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</si>
  <si>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</si>
  <si>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</si>
  <si>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</si>
  <si>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</si>
  <si>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</si>
  <si>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</si>
  <si>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</si>
  <si>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</si>
  <si>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</si>
  <si>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</si>
  <si>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</si>
  <si>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</si>
  <si>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</si>
  <si>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</si>
  <si>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</si>
  <si>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</si>
  <si>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</si>
  <si>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</si>
  <si>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</si>
  <si>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</si>
  <si>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</si>
  <si>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</si>
  <si>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</si>
  <si>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</si>
  <si>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</si>
  <si>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</si>
  <si>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</si>
  <si>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</si>
  <si>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</si>
  <si>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</si>
  <si>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</si>
  <si>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</si>
  <si>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</si>
  <si>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</si>
  <si>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</si>
  <si>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</si>
  <si>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</si>
  <si>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</si>
  <si>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</si>
  <si>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</si>
  <si>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</si>
  <si>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</si>
  <si>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</si>
  <si>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</si>
  <si>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</si>
  <si>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</si>
  <si>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</si>
  <si>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</si>
  <si>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</si>
  <si>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</si>
  <si>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</si>
  <si>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</si>
  <si>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</si>
  <si>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</si>
  <si>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</si>
  <si>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</si>
  <si>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</si>
  <si>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</si>
  <si>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</si>
  <si>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</si>
  <si>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</si>
  <si>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</si>
  <si>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</si>
  <si>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</si>
  <si>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</si>
  <si>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</si>
  <si>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</si>
  <si>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</si>
  <si>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</si>
  <si>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</si>
  <si>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</si>
  <si>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</si>
  <si>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</si>
  <si>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</si>
  <si>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</si>
  <si>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</si>
  <si>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</si>
  <si>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</si>
  <si>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</si>
  <si>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</si>
  <si>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</si>
  <si>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</si>
  <si>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</si>
  <si>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</si>
  <si>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</si>
  <si>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</si>
  <si>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</si>
  <si>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</si>
  <si>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</si>
  <si>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</si>
  <si>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</si>
  <si>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</si>
  <si>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</si>
  <si>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</si>
  <si>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</si>
  <si>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</si>
  <si>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</si>
  <si>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</si>
  <si>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</si>
  <si>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</si>
  <si>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</si>
  <si>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</si>
  <si>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</si>
  <si>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</si>
  <si>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</si>
  <si>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</si>
  <si>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</si>
  <si>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</si>
  <si>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</si>
  <si>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</si>
  <si>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</si>
  <si>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</si>
  <si>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</si>
  <si>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</si>
  <si>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</si>
  <si>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</si>
  <si>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</si>
  <si>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</si>
  <si>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</si>
  <si>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</si>
  <si>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</si>
  <si>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</si>
  <si>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</si>
  <si>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</si>
  <si>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</si>
  <si>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</si>
  <si>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</si>
  <si>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</si>
  <si>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</si>
  <si>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</si>
  <si>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</si>
  <si>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</si>
  <si>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</si>
  <si>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</si>
  <si>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</si>
  <si>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</si>
  <si>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</si>
  <si>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</si>
  <si>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</si>
  <si>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</si>
  <si>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</si>
  <si>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</si>
  <si>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</si>
  <si>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</si>
  <si>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</si>
  <si>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</si>
  <si>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</si>
  <si>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</si>
  <si>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</si>
  <si>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</si>
  <si>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</si>
  <si>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</si>
  <si>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</si>
  <si>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</si>
  <si>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</si>
  <si>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</si>
  <si>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</si>
  <si>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</si>
  <si>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</si>
  <si>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</si>
  <si>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</si>
  <si>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</si>
  <si>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</si>
  <si>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</si>
  <si>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</si>
  <si>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</si>
  <si>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</si>
  <si>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</si>
  <si>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</si>
  <si>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</si>
  <si>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</si>
  <si>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</si>
  <si>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</si>
  <si>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</si>
  <si>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</si>
  <si>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</si>
  <si>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</si>
  <si>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</si>
  <si>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</si>
  <si>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</si>
  <si>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</si>
  <si>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</si>
  <si>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</si>
  <si>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</si>
  <si>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</si>
  <si>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</si>
  <si>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</si>
  <si>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</si>
  <si>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</si>
  <si>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</si>
  <si>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</si>
  <si>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</si>
  <si>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</si>
  <si>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</si>
  <si>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</si>
  <si>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</si>
  <si>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</si>
  <si>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</si>
  <si>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</si>
  <si>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</si>
  <si>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</si>
  <si>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</si>
  <si>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</si>
  <si>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</si>
  <si>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</si>
  <si>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</si>
  <si>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</si>
  <si>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</si>
  <si>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</si>
  <si>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</si>
  <si>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</si>
  <si>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</si>
  <si>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</si>
  <si>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</si>
  <si>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</si>
  <si>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</si>
  <si>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</si>
  <si>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</si>
  <si>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</si>
  <si>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</si>
  <si>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</si>
  <si>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</si>
  <si>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</si>
  <si>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</si>
  <si>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</si>
  <si>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</si>
  <si>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</si>
  <si>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</si>
  <si>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</si>
  <si>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</si>
  <si>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</si>
  <si>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</si>
  <si>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</si>
  <si>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</si>
  <si>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</si>
  <si>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</si>
  <si>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</si>
  <si>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</si>
  <si>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</si>
  <si>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</si>
  <si>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</si>
  <si>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</si>
  <si>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</si>
  <si>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</si>
  <si>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</si>
  <si>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</si>
  <si>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</si>
  <si>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</si>
  <si>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</si>
  <si>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</si>
  <si>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</si>
  <si>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</si>
  <si>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</si>
  <si>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</si>
  <si>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</si>
  <si>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</si>
  <si>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</si>
  <si>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</si>
  <si>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</si>
  <si>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</si>
  <si>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</si>
  <si>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</si>
  <si>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</si>
  <si>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</si>
  <si>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</si>
  <si>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</si>
  <si>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</si>
  <si>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</si>
  <si>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</si>
  <si>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</si>
  <si>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</si>
  <si>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</si>
  <si>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</si>
  <si>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</si>
  <si>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</si>
  <si>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</si>
  <si>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</si>
  <si>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</si>
  <si>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</si>
  <si>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</si>
  <si>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</si>
  <si>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</si>
  <si>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</si>
  <si>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</si>
  <si>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</si>
  <si>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</si>
  <si>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</si>
  <si>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</si>
  <si>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</si>
  <si>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</si>
  <si>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</si>
  <si>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</si>
  <si>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</si>
  <si>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</si>
  <si>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</si>
  <si>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</si>
  <si>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</si>
  <si>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</si>
  <si>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</si>
  <si>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</si>
  <si>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</si>
  <si>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</si>
  <si>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</si>
  <si>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</si>
  <si>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</si>
  <si>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</si>
  <si>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</si>
  <si>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</si>
  <si>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</si>
  <si>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</si>
  <si>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</si>
  <si>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</si>
  <si>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</si>
  <si>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</si>
  <si>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</si>
  <si>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</si>
  <si>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</si>
  <si>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</si>
  <si>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</si>
  <si>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</si>
  <si>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</si>
  <si>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</si>
  <si>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</si>
  <si>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</si>
  <si>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</si>
  <si>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</si>
  <si>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</si>
  <si>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</si>
  <si>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</si>
  <si>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</si>
  <si>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</si>
  <si>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</si>
  <si>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</si>
  <si>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</si>
  <si>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</si>
  <si>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</si>
  <si>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</si>
  <si>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</si>
  <si>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</si>
  <si>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</si>
  <si>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</si>
  <si>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</si>
  <si>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</si>
  <si>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</si>
  <si>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</si>
  <si>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</si>
  <si>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</si>
  <si>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</si>
  <si>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</si>
  <si>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</si>
  <si>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</si>
  <si>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</si>
  <si>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</si>
  <si>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</si>
  <si>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</si>
  <si>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</si>
  <si>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</si>
  <si>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</si>
  <si>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</si>
  <si>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</si>
  <si>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</si>
  <si>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</si>
  <si>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</si>
  <si>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</si>
  <si>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</si>
  <si>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</si>
  <si>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</si>
  <si>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</si>
  <si>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</si>
  <si>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</si>
  <si>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</si>
  <si>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</si>
  <si>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</si>
  <si>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</si>
  <si>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</si>
  <si>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</si>
  <si>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</si>
  <si>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</si>
  <si>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</si>
  <si>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</si>
  <si>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</si>
  <si>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</si>
  <si>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</si>
  <si>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</si>
  <si>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</si>
  <si>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</si>
  <si>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</si>
  <si>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</si>
  <si>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</si>
  <si>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</si>
  <si>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</si>
  <si>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</si>
  <si>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</si>
  <si>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</si>
  <si>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</si>
  <si>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</si>
  <si>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</si>
  <si>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</si>
  <si>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</si>
  <si>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</si>
  <si>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</si>
  <si>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</si>
  <si>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</si>
  <si>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</si>
  <si>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</si>
  <si>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</si>
  <si>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</si>
  <si>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</si>
  <si>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</si>
  <si>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</si>
  <si>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</si>
  <si>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</si>
  <si>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</si>
  <si>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</si>
  <si>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</si>
  <si>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</si>
  <si>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</si>
  <si>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</si>
  <si>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</si>
  <si>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</si>
  <si>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</si>
  <si>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</si>
  <si>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</si>
  <si>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</si>
  <si>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</si>
  <si>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</si>
  <si>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</si>
  <si>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</si>
  <si>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</si>
  <si>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</si>
  <si>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</si>
  <si>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</si>
  <si>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</si>
  <si>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</si>
  <si>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</si>
  <si>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</si>
  <si>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</si>
  <si>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</si>
  <si>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</si>
  <si>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</si>
  <si>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</si>
  <si>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</si>
  <si>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</si>
  <si>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</si>
  <si>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</si>
  <si>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</si>
  <si>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</si>
  <si>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</si>
  <si>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</si>
  <si>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</si>
  <si>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</si>
  <si>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</si>
  <si>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</si>
  <si>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</si>
  <si>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</si>
  <si>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</si>
  <si>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</si>
  <si>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</si>
  <si>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</si>
  <si>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</si>
  <si>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</si>
  <si>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</si>
  <si>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</si>
  <si>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</si>
  <si>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</si>
  <si>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</si>
  <si>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</si>
  <si>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</si>
  <si>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</si>
  <si>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</si>
  <si>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</si>
  <si>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</si>
  <si>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</si>
  <si>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</si>
  <si>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</si>
  <si>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</si>
  <si>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</si>
  <si>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</si>
  <si>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</si>
  <si>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</si>
  <si>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</si>
  <si>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</si>
  <si>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</si>
  <si>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</si>
  <si>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</si>
  <si>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</si>
  <si>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</si>
  <si>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</si>
  <si>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</si>
  <si>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</si>
  <si>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</si>
  <si>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</si>
  <si>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</si>
  <si>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</si>
  <si>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</si>
  <si>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</si>
  <si>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</si>
  <si>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</si>
  <si>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</si>
  <si>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</si>
  <si>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</si>
  <si>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</si>
  <si>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</si>
  <si>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</si>
  <si>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</si>
  <si>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</si>
  <si>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</si>
  <si>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</si>
  <si>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</si>
  <si>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</si>
  <si>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</si>
  <si>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</si>
  <si>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</si>
  <si>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</si>
  <si>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</si>
  <si>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</si>
  <si>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</si>
  <si>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</si>
  <si>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</si>
  <si>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</si>
  <si>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</si>
  <si>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</si>
  <si>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</si>
  <si>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</si>
  <si>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</si>
  <si>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</si>
  <si>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</si>
  <si>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</si>
  <si>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</si>
  <si>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</si>
  <si>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</si>
  <si>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</si>
  <si>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</si>
  <si>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</si>
  <si>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</si>
  <si>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</si>
  <si>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</si>
  <si>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</si>
  <si>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</si>
  <si>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</si>
  <si>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</si>
  <si>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</si>
  <si>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</si>
  <si>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</si>
  <si>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</si>
  <si>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</si>
  <si>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</si>
  <si>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</si>
  <si>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</si>
  <si>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</si>
  <si>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</si>
  <si>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</si>
  <si>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</si>
  <si>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</si>
  <si>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</si>
  <si>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</si>
  <si>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</si>
  <si>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</si>
  <si>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</si>
  <si>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</si>
  <si>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</si>
  <si>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</si>
  <si>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</si>
  <si>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</si>
  <si>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</si>
  <si>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</si>
  <si>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</si>
  <si>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</si>
  <si>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</si>
  <si>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</si>
  <si>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</si>
  <si>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</si>
  <si>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</si>
  <si>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</si>
  <si>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</si>
  <si>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</si>
  <si>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</si>
  <si>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</si>
  <si>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</si>
  <si>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</si>
  <si>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</si>
  <si>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</si>
  <si>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</si>
  <si>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</si>
  <si>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</si>
  <si>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</si>
  <si>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</si>
  <si>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</si>
  <si>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</si>
  <si>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</si>
  <si>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</si>
  <si>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</si>
  <si>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</si>
  <si>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</si>
  <si>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</si>
  <si>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</si>
  <si>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</si>
  <si>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</si>
  <si>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</si>
  <si>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</si>
  <si>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</si>
  <si>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</si>
  <si>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</si>
  <si>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</si>
  <si>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</si>
  <si>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</si>
  <si>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</si>
  <si>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</si>
  <si>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</si>
  <si>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</si>
  <si>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</si>
  <si>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</si>
  <si>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</si>
  <si>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</si>
  <si>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</si>
  <si>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</si>
  <si>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</si>
  <si>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</si>
  <si>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</si>
  <si>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</si>
  <si>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</si>
  <si>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</si>
  <si>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</si>
  <si>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</si>
  <si>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</si>
  <si>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</si>
  <si>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</si>
  <si>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</si>
  <si>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</si>
  <si>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</si>
  <si>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</si>
  <si>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</si>
  <si>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</si>
  <si>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</si>
  <si>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</si>
  <si>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</si>
  <si>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</si>
  <si>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</si>
  <si>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</si>
  <si>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</si>
  <si>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</si>
  <si>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</si>
  <si>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</si>
  <si>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</si>
  <si>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</si>
  <si>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</si>
  <si>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</si>
  <si>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</si>
  <si>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</si>
  <si>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</si>
  <si>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</si>
  <si>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</si>
  <si>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</si>
  <si>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</si>
  <si>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</si>
  <si>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</si>
  <si>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</si>
  <si>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</si>
  <si>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</si>
  <si>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</si>
  <si>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</si>
  <si>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</si>
  <si>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</si>
  <si>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</si>
  <si>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</si>
  <si>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</si>
  <si>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</si>
  <si>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</si>
  <si>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</si>
  <si>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</si>
  <si>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</si>
  <si>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</si>
  <si>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</si>
  <si>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</si>
  <si>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</si>
  <si>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</si>
  <si>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</si>
  <si>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</si>
  <si>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</si>
  <si>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</si>
  <si>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</si>
  <si>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</si>
  <si>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</si>
  <si>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</si>
  <si>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</si>
  <si>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</si>
  <si>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</si>
  <si>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</si>
  <si>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</si>
  <si>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</si>
  <si>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</si>
  <si>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</si>
  <si>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</si>
  <si>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</si>
  <si>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</si>
  <si>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</si>
  <si>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</si>
  <si>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</si>
  <si>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</si>
  <si>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</si>
  <si>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</si>
  <si>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</si>
  <si>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</si>
  <si>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</si>
  <si>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</si>
  <si>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</si>
  <si>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</si>
  <si>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</si>
  <si>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</si>
  <si>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</si>
  <si>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</si>
  <si>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</si>
  <si>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</si>
  <si>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</si>
  <si>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</si>
  <si>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</si>
  <si>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</si>
  <si>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</si>
  <si>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</si>
  <si>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</si>
  <si>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</si>
  <si>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</si>
  <si>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</si>
  <si>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</si>
  <si>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</si>
  <si>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</si>
  <si>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</si>
  <si>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</si>
  <si>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</si>
  <si>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</si>
  <si>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</si>
  <si>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</si>
  <si>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</si>
  <si>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</si>
  <si>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</si>
  <si>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</si>
  <si>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</si>
  <si>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</si>
  <si>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</si>
  <si>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</si>
  <si>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</si>
  <si>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</si>
  <si>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</si>
  <si>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</si>
  <si>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</si>
  <si>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</si>
  <si>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</si>
  <si>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</si>
  <si>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</si>
  <si>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</si>
  <si>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</si>
  <si>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</si>
  <si>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</si>
  <si>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</si>
  <si>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</si>
  <si>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</si>
  <si>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</si>
  <si>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</si>
  <si>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</si>
  <si>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</si>
  <si>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</si>
  <si>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</si>
  <si>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</si>
  <si>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</si>
  <si>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</si>
  <si>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</si>
  <si>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</si>
  <si>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</si>
  <si>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</si>
  <si>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</si>
  <si>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</si>
  <si>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</si>
  <si>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</si>
  <si>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</si>
  <si>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</si>
  <si>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</si>
  <si>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</si>
  <si>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</si>
  <si>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</si>
  <si>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</si>
  <si>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</si>
  <si>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</si>
  <si>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</si>
  <si>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</si>
  <si>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</si>
  <si>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</si>
  <si>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</si>
  <si>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</si>
  <si>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</si>
  <si>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</si>
  <si>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</si>
  <si>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</si>
  <si>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</si>
  <si>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</si>
  <si>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</si>
  <si>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</si>
  <si>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</si>
  <si>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</si>
  <si>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</si>
  <si>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</si>
  <si>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</si>
  <si>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</si>
  <si>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</si>
  <si>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</si>
  <si>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</si>
  <si>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</si>
  <si>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</si>
  <si>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</si>
  <si>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</si>
  <si>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</si>
  <si>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</si>
  <si>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</si>
  <si>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</si>
  <si>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</si>
  <si>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</si>
  <si>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</si>
  <si>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</si>
  <si>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</si>
  <si>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</si>
  <si>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</si>
  <si>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</si>
  <si>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</si>
  <si>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</si>
  <si>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</si>
  <si>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</si>
  <si>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</si>
  <si>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</si>
  <si>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</si>
  <si>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</si>
  <si>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</si>
  <si>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</si>
  <si>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</si>
  <si>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</si>
  <si>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</si>
  <si>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</si>
  <si>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</si>
  <si>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</si>
  <si>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</si>
  <si>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</si>
  <si>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</si>
  <si>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</si>
  <si>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</si>
  <si>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</si>
  <si>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</si>
  <si>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</si>
  <si>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</si>
  <si>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</si>
  <si>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</si>
  <si>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</si>
  <si>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</si>
  <si>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</si>
  <si>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</si>
  <si>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</si>
  <si>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</si>
  <si>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</si>
  <si>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</si>
  <si>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</si>
  <si>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</si>
  <si>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</si>
  <si>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</si>
  <si>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</si>
  <si>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</si>
  <si>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</si>
  <si>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</si>
  <si>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</si>
  <si>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</si>
  <si>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</si>
  <si>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</si>
  <si>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</si>
  <si>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</si>
  <si>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</si>
  <si>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</si>
  <si>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</si>
  <si>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</si>
  <si>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</si>
  <si>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</si>
  <si>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</si>
  <si>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</si>
  <si>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</si>
  <si>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</si>
  <si>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</si>
  <si>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</si>
  <si>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</si>
  <si>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</si>
  <si>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</si>
  <si>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</si>
  <si>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</si>
  <si>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</si>
  <si>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</si>
  <si>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</si>
  <si>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</si>
  <si>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</si>
  <si>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</si>
  <si>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</si>
  <si>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</si>
  <si>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</si>
  <si>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</si>
  <si>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</si>
  <si>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</si>
  <si>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</si>
  <si>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</si>
  <si>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</si>
  <si>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</si>
  <si>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</si>
  <si>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</si>
  <si>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</si>
  <si>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</si>
  <si>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</si>
  <si>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</si>
  <si>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</si>
  <si>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</si>
  <si>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</si>
  <si>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</si>
  <si>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</si>
  <si>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</si>
  <si>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</si>
  <si>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</si>
  <si>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</si>
  <si>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</si>
  <si>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</si>
  <si>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</si>
  <si>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</si>
  <si>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</si>
  <si>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</si>
  <si>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</si>
  <si>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</si>
  <si>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</si>
  <si>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</si>
  <si>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</si>
  <si>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</si>
  <si>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</si>
  <si>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</si>
  <si>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</si>
  <si>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</si>
  <si>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</si>
  <si>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</si>
  <si>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</si>
  <si>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</si>
  <si>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</si>
  <si>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</si>
  <si>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</si>
  <si>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</si>
  <si>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</si>
  <si>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</si>
  <si>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</si>
  <si>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</si>
  <si>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</si>
  <si>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</si>
  <si>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</si>
  <si>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</si>
  <si>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</si>
  <si>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</si>
  <si>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</si>
  <si>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</si>
  <si>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</si>
  <si>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</si>
  <si>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</si>
  <si>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</si>
  <si>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</si>
  <si>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</si>
  <si>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</si>
  <si>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</si>
  <si>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</si>
  <si>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</si>
  <si>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</si>
  <si>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</si>
  <si>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</si>
  <si>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</si>
  <si>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</si>
  <si>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</si>
  <si>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</si>
  <si>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</si>
  <si>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</si>
  <si>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</si>
  <si>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</si>
  <si>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</si>
  <si>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</si>
  <si>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</si>
  <si>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</si>
  <si>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</si>
  <si>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</si>
  <si>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</si>
  <si>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</si>
  <si>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</si>
  <si>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</si>
  <si>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</si>
  <si>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</si>
  <si>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</si>
  <si>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</si>
  <si>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</si>
  <si>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</si>
  <si>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</si>
  <si>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</si>
  <si>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</si>
  <si>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</si>
  <si>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</si>
  <si>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</si>
  <si>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</si>
  <si>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</si>
  <si>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</si>
  <si>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</si>
  <si>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</si>
  <si>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</si>
  <si>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</si>
  <si>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</si>
  <si>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</si>
  <si>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</si>
  <si>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</si>
  <si>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</si>
  <si>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</si>
  <si>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</si>
  <si>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</si>
  <si>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</si>
  <si>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</si>
  <si>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</si>
  <si>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</si>
  <si>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</si>
  <si>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</si>
  <si>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</si>
  <si>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</si>
  <si>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</si>
  <si>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</si>
  <si>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</si>
  <si>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</si>
  <si>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</si>
  <si>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</si>
  <si>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</si>
  <si>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</si>
  <si>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</si>
  <si>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</si>
  <si>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</si>
  <si>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</si>
  <si>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</si>
  <si>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</si>
  <si>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</si>
  <si>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</si>
  <si>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</si>
  <si>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</si>
  <si>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</si>
  <si>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</si>
  <si>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</si>
  <si>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</si>
  <si>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</si>
  <si>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</si>
  <si>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</si>
  <si>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</si>
  <si>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</si>
  <si>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</si>
  <si>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</si>
  <si>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</si>
  <si>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</si>
  <si>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</si>
  <si>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</si>
  <si>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</si>
  <si>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</si>
  <si>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</si>
  <si>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</si>
  <si>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</si>
  <si>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</si>
  <si>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</si>
  <si>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</si>
  <si>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</si>
  <si>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</si>
  <si>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</si>
  <si>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</si>
  <si>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</si>
  <si>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</si>
  <si>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</si>
  <si>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</si>
  <si>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</si>
  <si>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</si>
  <si>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</si>
  <si>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</si>
  <si>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</si>
  <si>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</si>
  <si>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</si>
  <si>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</si>
  <si>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</si>
  <si>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</si>
  <si>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</si>
  <si>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</si>
  <si>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</si>
  <si>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</si>
  <si>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</si>
  <si>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</si>
  <si>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</si>
  <si>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</si>
  <si>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</si>
  <si>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</si>
  <si>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</si>
  <si>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</si>
  <si>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</si>
  <si>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</si>
  <si>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</si>
  <si>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</si>
  <si>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</si>
  <si>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</si>
  <si>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</si>
  <si>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</si>
  <si>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</si>
  <si>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</si>
  <si>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</si>
  <si>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</si>
  <si>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</si>
  <si>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</si>
  <si>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</si>
  <si>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</si>
  <si>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</si>
  <si>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</si>
  <si>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</si>
  <si>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</si>
  <si>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</si>
  <si>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</si>
  <si>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</si>
  <si>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</si>
  <si>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</si>
  <si>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</si>
  <si>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</si>
  <si>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</si>
  <si>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</si>
  <si>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</si>
  <si>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</si>
  <si>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</si>
  <si>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</si>
  <si>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</si>
  <si>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</si>
  <si>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</si>
  <si>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</si>
  <si>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</si>
  <si>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</si>
  <si>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</si>
  <si>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</si>
  <si>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</si>
  <si>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</si>
  <si>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</si>
  <si>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</si>
  <si>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</si>
  <si>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</si>
  <si>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</si>
  <si>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</si>
  <si>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</si>
  <si>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</si>
  <si>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</si>
  <si>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</si>
  <si>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</si>
  <si>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</si>
  <si>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</si>
  <si>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</si>
  <si>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</si>
  <si>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</si>
  <si>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</si>
  <si>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</si>
  <si>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</si>
  <si>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</si>
  <si>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</si>
  <si>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</si>
  <si>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</si>
  <si>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</si>
  <si>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</si>
  <si>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</si>
  <si>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</si>
  <si>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</si>
  <si>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</si>
  <si>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</si>
  <si>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</si>
  <si>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</si>
  <si>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</si>
  <si>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</si>
  <si>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</si>
  <si>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</si>
  <si>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</si>
  <si>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</si>
  <si>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</si>
  <si>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</si>
  <si>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</si>
  <si>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</si>
  <si>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</si>
  <si>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</si>
  <si>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</si>
  <si>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</si>
  <si>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</si>
  <si>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</si>
  <si>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</si>
  <si>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</si>
  <si>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</si>
  <si>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</si>
  <si>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</si>
  <si>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</si>
  <si>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</si>
  <si>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</si>
  <si>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</si>
  <si>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</si>
  <si>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</si>
  <si>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</si>
  <si>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</si>
  <si>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</si>
  <si>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</si>
  <si>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</si>
  <si>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</si>
  <si>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</si>
  <si>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</si>
  <si>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</si>
  <si>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</si>
  <si>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</si>
  <si>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</si>
  <si>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</si>
  <si>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</si>
  <si>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</si>
  <si>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</si>
  <si>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</si>
  <si>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</si>
  <si>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</si>
  <si>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</si>
  <si>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</si>
  <si>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</si>
  <si>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</si>
  <si>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</si>
  <si>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</si>
  <si>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</si>
  <si>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</si>
  <si>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</si>
  <si>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</si>
  <si>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</si>
  <si>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</si>
  <si>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</si>
  <si>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</si>
  <si>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</si>
  <si>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</si>
  <si>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</si>
  <si>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</si>
  <si>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</si>
  <si>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</si>
  <si>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</si>
  <si>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</si>
  <si>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</si>
  <si>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</si>
  <si>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</si>
  <si>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</si>
  <si>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</si>
  <si>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</si>
  <si>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</si>
  <si>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</si>
  <si>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</si>
  <si>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</si>
  <si>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</si>
  <si>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</si>
  <si>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</si>
  <si>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</si>
  <si>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</si>
  <si>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</si>
  <si>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</si>
  <si>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</si>
  <si>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</si>
  <si>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</si>
  <si>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</si>
  <si>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</si>
  <si>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</si>
  <si>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</si>
  <si>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</si>
  <si>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</si>
  <si>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</si>
  <si>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</si>
  <si>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</si>
  <si>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</si>
  <si>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</si>
  <si>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</si>
  <si>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</si>
  <si>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</si>
  <si>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</si>
  <si>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</si>
  <si>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</si>
  <si>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</si>
  <si>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</si>
  <si>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</si>
  <si>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</si>
  <si>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</si>
  <si>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</si>
  <si>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</si>
  <si>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</si>
  <si>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</si>
  <si>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</si>
  <si>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</si>
  <si>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</si>
  <si>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</si>
  <si>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</si>
  <si>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</si>
  <si>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</si>
  <si>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</si>
  <si>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</si>
  <si>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</si>
  <si>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</si>
  <si>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</si>
  <si>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</si>
  <si>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</si>
  <si>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</si>
  <si>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</si>
  <si>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</si>
  <si>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</si>
  <si>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</si>
  <si>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</si>
  <si>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</si>
  <si>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</si>
  <si>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</si>
  <si>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</si>
  <si>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</si>
  <si>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</si>
  <si>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</si>
  <si>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</si>
  <si>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</si>
  <si>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</si>
  <si>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</si>
  <si>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</si>
  <si>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</si>
  <si>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</si>
  <si>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</si>
  <si>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</si>
  <si>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</si>
  <si>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</si>
  <si>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</si>
  <si>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</si>
  <si>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</si>
  <si>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</si>
  <si>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</si>
  <si>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</si>
  <si>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</si>
  <si>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</si>
  <si>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</si>
  <si>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</si>
  <si>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</si>
  <si>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</si>
  <si>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</si>
  <si>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</si>
  <si>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</si>
  <si>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</si>
  <si>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</si>
  <si>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</si>
  <si>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</si>
  <si>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</si>
  <si>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</si>
  <si>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</si>
  <si>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</si>
  <si>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</si>
  <si>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</si>
  <si>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</si>
  <si>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</si>
  <si>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</si>
  <si>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</si>
  <si>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</si>
  <si>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</si>
  <si>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</si>
  <si>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</si>
  <si>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</si>
  <si>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</si>
  <si>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</si>
  <si>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</si>
  <si>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</si>
  <si>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</si>
  <si>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</si>
  <si>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</si>
  <si>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</si>
  <si>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</si>
  <si>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</si>
  <si>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</si>
  <si>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</si>
  <si>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</si>
  <si>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</si>
  <si>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</si>
  <si>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</si>
  <si>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</si>
  <si>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</si>
  <si>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</si>
  <si>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</si>
  <si>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</si>
  <si>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</si>
  <si>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</si>
  <si>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</si>
  <si>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</si>
  <si>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</si>
  <si>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</si>
  <si>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</si>
  <si>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</si>
  <si>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</si>
  <si>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</si>
  <si>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</si>
  <si>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</si>
  <si>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</si>
  <si>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</si>
  <si>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</si>
  <si>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</si>
  <si>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</si>
  <si>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</si>
  <si>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</si>
  <si>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</si>
  <si>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</si>
  <si>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</si>
  <si>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</si>
  <si>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</si>
  <si>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</si>
  <si>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</si>
  <si>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</si>
  <si>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</si>
  <si>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</si>
  <si>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</si>
  <si>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</si>
  <si>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</si>
  <si>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</si>
  <si>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</si>
  <si>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</si>
  <si>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</si>
  <si>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</si>
  <si>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</si>
  <si>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</si>
  <si>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</si>
  <si>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</si>
  <si>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</si>
  <si>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</si>
  <si>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</si>
  <si>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</si>
  <si>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</si>
  <si>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</si>
  <si>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</si>
  <si>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</si>
  <si>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</si>
  <si>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</si>
  <si>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</si>
  <si>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</si>
  <si>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</si>
  <si>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</si>
  <si>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</si>
  <si>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</si>
  <si>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</si>
  <si>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</si>
  <si>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</si>
  <si>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</si>
  <si>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</si>
  <si>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</si>
  <si>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</si>
  <si>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</si>
  <si>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</si>
  <si>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</si>
  <si>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</si>
  <si>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</si>
  <si>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</si>
  <si>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</si>
  <si>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</si>
  <si>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</si>
  <si>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</si>
  <si>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</si>
  <si>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</si>
  <si>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</si>
  <si>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</si>
  <si>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</si>
  <si>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</si>
  <si>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</si>
  <si>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</si>
  <si>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</si>
  <si>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</si>
  <si>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</si>
  <si>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</si>
  <si>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</si>
  <si>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</si>
  <si>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</si>
  <si>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</si>
  <si>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</si>
  <si>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</si>
  <si>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</si>
  <si>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</si>
  <si>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</si>
  <si>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</si>
  <si>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</si>
  <si>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</si>
  <si>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</si>
  <si>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</si>
  <si>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</si>
  <si>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</si>
  <si>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</si>
  <si>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</si>
  <si>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</si>
  <si>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</si>
  <si>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</si>
  <si>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</si>
  <si>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</si>
  <si>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</si>
  <si>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</si>
  <si>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</si>
  <si>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</si>
  <si>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</si>
  <si>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</si>
  <si>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</si>
  <si>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</si>
  <si>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</si>
  <si>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</si>
  <si>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</si>
  <si>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</si>
  <si>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</si>
  <si>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</si>
  <si>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</si>
  <si>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</si>
  <si>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</si>
  <si>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</si>
  <si>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</si>
  <si>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</si>
  <si>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</si>
  <si>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</si>
  <si>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</si>
  <si>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</si>
  <si>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</si>
  <si>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</si>
  <si>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</si>
  <si>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</si>
  <si>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</si>
  <si>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</si>
  <si>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</si>
  <si>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</si>
  <si>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</si>
  <si>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</si>
  <si>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</si>
  <si>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</si>
  <si>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</si>
  <si>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</si>
  <si>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</si>
  <si>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</si>
  <si>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</si>
  <si>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</si>
  <si>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</si>
  <si>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</si>
  <si>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</si>
  <si>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</si>
  <si>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</si>
  <si>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</si>
  <si>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</si>
  <si>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</si>
  <si>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</si>
  <si>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</si>
  <si>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</si>
  <si>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</si>
  <si>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</si>
  <si>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</si>
  <si>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</si>
  <si>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</si>
  <si>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</si>
  <si>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</si>
  <si>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</si>
  <si>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</si>
  <si>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</si>
  <si>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</si>
  <si>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</si>
  <si>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</si>
  <si>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</si>
  <si>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</si>
  <si>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</si>
  <si>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</si>
  <si>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</si>
  <si>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</si>
  <si>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</si>
  <si>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</si>
  <si>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</si>
  <si>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</si>
  <si>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</si>
  <si>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</si>
  <si>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</si>
  <si>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</si>
  <si>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</si>
  <si>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</si>
  <si>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</si>
  <si>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</si>
  <si>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</si>
  <si>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</si>
  <si>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</si>
  <si>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</si>
  <si>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</si>
  <si>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</si>
  <si>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</si>
  <si>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</si>
  <si>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</si>
  <si>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</si>
  <si>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</si>
  <si>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</si>
  <si>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</si>
  <si>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</si>
  <si>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</si>
  <si>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</si>
  <si>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</si>
  <si>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</si>
  <si>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</si>
  <si>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</si>
  <si>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</si>
  <si>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</si>
  <si>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</si>
  <si>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</si>
  <si>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</si>
  <si>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</si>
  <si>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</si>
  <si>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</si>
  <si>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</si>
  <si>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</si>
  <si>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</si>
  <si>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</si>
  <si>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</si>
  <si>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</si>
  <si>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</si>
  <si>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</si>
  <si>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</si>
  <si>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</si>
  <si>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</si>
  <si>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</si>
  <si>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</si>
  <si>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</si>
  <si>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</si>
  <si>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</si>
  <si>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</si>
  <si>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</si>
  <si>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</si>
  <si>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</si>
  <si>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</si>
  <si>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</si>
  <si>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</si>
  <si>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</si>
  <si>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</si>
  <si>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</si>
  <si>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</si>
  <si>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</si>
  <si>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</si>
  <si>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</si>
  <si>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</si>
  <si>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</si>
  <si>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</si>
  <si>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</si>
  <si>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</si>
  <si>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</si>
  <si>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</si>
  <si>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</si>
  <si>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</si>
  <si>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</si>
  <si>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</si>
  <si>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</si>
  <si>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</si>
  <si>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</si>
  <si>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</si>
  <si>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</si>
  <si>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</si>
  <si>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</si>
  <si>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</si>
  <si>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</si>
  <si>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</si>
  <si>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</si>
  <si>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</si>
  <si>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</si>
  <si>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</si>
  <si>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</si>
  <si>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</si>
  <si>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</si>
  <si>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</si>
  <si>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</si>
  <si>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</si>
  <si>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</si>
  <si>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</si>
  <si>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</si>
  <si>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</si>
  <si>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</si>
  <si>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</si>
  <si>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</si>
  <si>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</si>
  <si>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</si>
  <si>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</si>
  <si>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</si>
  <si>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</si>
  <si>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</si>
  <si>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</si>
  <si>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</si>
  <si>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</si>
  <si>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</si>
  <si>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</si>
  <si>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</si>
  <si>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</si>
  <si>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</si>
  <si>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</si>
  <si>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</si>
  <si>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</si>
  <si>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</si>
  <si>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</si>
  <si>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</si>
  <si>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</si>
  <si>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</si>
  <si>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</si>
  <si>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</si>
  <si>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</si>
  <si>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</si>
  <si>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</si>
  <si>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</si>
  <si>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</si>
  <si>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</si>
  <si>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</si>
  <si>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</si>
  <si>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</si>
  <si>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</si>
  <si>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</si>
  <si>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</si>
  <si>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</si>
  <si>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</si>
  <si>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</si>
  <si>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</si>
  <si>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</si>
  <si>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</si>
  <si>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</si>
  <si>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</si>
  <si>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</si>
  <si>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</si>
  <si>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</si>
  <si>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</si>
  <si>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</si>
  <si>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</si>
  <si>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</si>
  <si>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</si>
  <si>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</si>
  <si>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</si>
  <si>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</si>
  <si>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</si>
  <si>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</si>
  <si>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</si>
  <si>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</si>
  <si>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</si>
  <si>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</si>
  <si>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</si>
  <si>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</si>
  <si>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</si>
  <si>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</si>
  <si>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</si>
  <si>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</si>
  <si>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</si>
  <si>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</si>
  <si>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</si>
  <si>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</si>
  <si>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</si>
  <si>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</si>
  <si>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</si>
  <si>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</si>
  <si>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</si>
  <si>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</si>
  <si>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</si>
  <si>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</si>
  <si>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</si>
  <si>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</si>
  <si>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</si>
  <si>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</si>
  <si>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</si>
  <si>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</si>
  <si>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</si>
  <si>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</si>
  <si>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</si>
  <si>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</si>
  <si>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</si>
  <si>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</si>
  <si>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</si>
  <si>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</si>
  <si>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</si>
  <si>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</si>
  <si>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</si>
  <si>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</si>
  <si>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</si>
  <si>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</si>
  <si>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</si>
  <si>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</si>
  <si>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</si>
  <si>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</si>
  <si>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</si>
  <si>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</si>
  <si>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</si>
  <si>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</si>
  <si>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</si>
  <si>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</si>
  <si>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</si>
  <si>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</si>
  <si>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</si>
  <si>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</si>
  <si>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</si>
  <si>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</si>
  <si>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</si>
  <si>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</si>
  <si>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</si>
  <si>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</si>
  <si>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</si>
  <si>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</si>
  <si>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</si>
  <si>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</si>
  <si>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</si>
  <si>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</si>
  <si>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</si>
  <si>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</si>
  <si>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</si>
  <si>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</si>
  <si>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</si>
  <si>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</si>
  <si>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</si>
  <si>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</si>
  <si>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</si>
  <si>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</si>
  <si>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</si>
  <si>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</si>
  <si>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</si>
  <si>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</si>
  <si>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</si>
  <si>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</si>
  <si>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</si>
  <si>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</si>
  <si>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</si>
  <si>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</si>
  <si>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</si>
  <si>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</si>
  <si>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</si>
  <si>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</si>
  <si>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</si>
  <si>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</si>
  <si>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</si>
  <si>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</si>
  <si>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</si>
  <si>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</si>
  <si>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</si>
  <si>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</si>
  <si>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</si>
  <si>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</si>
  <si>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</si>
  <si>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</si>
  <si>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</si>
  <si>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</si>
  <si>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</si>
  <si>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</si>
  <si>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</si>
  <si>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</si>
  <si>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</si>
  <si>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</si>
  <si>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</si>
  <si>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</si>
  <si>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</si>
  <si>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</si>
  <si>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</si>
  <si>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</si>
  <si>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</si>
  <si>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</si>
  <si>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</si>
  <si>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</si>
  <si>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</si>
  <si>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</si>
  <si>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</si>
  <si>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</si>
  <si>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</si>
  <si>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</si>
  <si>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</si>
  <si>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</si>
  <si>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</si>
  <si>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</si>
  <si>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</si>
  <si>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</si>
  <si>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</si>
  <si>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</si>
  <si>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</si>
  <si>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</si>
  <si>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</si>
  <si>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</si>
  <si>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</si>
  <si>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</si>
  <si>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</si>
  <si>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</si>
  <si>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</si>
  <si>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</si>
  <si>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</si>
  <si>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</si>
  <si>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</si>
  <si>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</si>
  <si>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</si>
  <si>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</si>
  <si>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</si>
  <si>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</si>
  <si>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</si>
  <si>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</si>
  <si>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</si>
  <si>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</si>
  <si>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</si>
  <si>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</si>
  <si>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</si>
  <si>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</si>
  <si>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</si>
  <si>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</si>
  <si>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</si>
  <si>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</si>
  <si>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</si>
  <si>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</si>
  <si>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</si>
  <si>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</si>
  <si>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</si>
  <si>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</si>
  <si>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</si>
  <si>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</si>
  <si>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</si>
  <si>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</si>
  <si>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</si>
  <si>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</si>
  <si>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</si>
  <si>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</si>
  <si>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</si>
  <si>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</si>
  <si>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</si>
  <si>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</si>
  <si>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</si>
  <si>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</si>
  <si>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</si>
  <si>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</si>
  <si>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</si>
  <si>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</si>
  <si>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</si>
  <si>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</si>
  <si>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</si>
  <si>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</si>
  <si>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</si>
  <si>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</si>
  <si>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</si>
  <si>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</si>
  <si>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</si>
  <si>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</si>
  <si>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</si>
  <si>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</si>
  <si>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</si>
  <si>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</si>
  <si>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</si>
  <si>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</si>
  <si>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</si>
  <si>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</si>
  <si>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</si>
  <si>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</si>
  <si>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</si>
  <si>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</si>
  <si>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</si>
  <si>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</si>
  <si>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</si>
  <si>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</si>
  <si>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</si>
  <si>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</si>
  <si>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</si>
  <si>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</si>
  <si>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</si>
  <si>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</si>
  <si>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</si>
  <si>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</si>
  <si>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</si>
  <si>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</si>
  <si>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</si>
  <si>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</si>
  <si>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</si>
  <si>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</si>
  <si>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</si>
  <si>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</si>
  <si>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</si>
  <si>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</si>
  <si>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</si>
  <si>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</si>
  <si>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</si>
  <si>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</si>
  <si>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</si>
  <si>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</si>
  <si>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</si>
  <si>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</si>
  <si>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</si>
  <si>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</si>
  <si>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</si>
  <si>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</si>
  <si>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</si>
  <si>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</si>
  <si>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</si>
  <si>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</si>
  <si>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</si>
  <si>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</si>
  <si>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</si>
  <si>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</si>
  <si>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</si>
  <si>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</si>
  <si>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</si>
  <si>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</si>
  <si>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</si>
  <si>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</si>
  <si>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</si>
  <si>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</si>
  <si>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</si>
  <si>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</si>
  <si>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</si>
  <si>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</si>
  <si>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</si>
  <si>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</si>
  <si>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</si>
  <si>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</si>
  <si>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</si>
  <si>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</si>
  <si>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</si>
  <si>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</si>
  <si>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</si>
  <si>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</si>
  <si>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</si>
  <si>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</si>
  <si>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</si>
  <si>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</si>
  <si>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</si>
  <si>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</si>
  <si>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</si>
  <si>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</si>
  <si>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</si>
  <si>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</si>
  <si>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</si>
  <si>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</si>
  <si>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</si>
  <si>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</si>
  <si>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</si>
  <si>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</si>
  <si>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</si>
  <si>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</si>
  <si>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</si>
  <si>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</si>
  <si>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</si>
  <si>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</si>
  <si>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</si>
  <si>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</si>
  <si>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</si>
  <si>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</si>
  <si>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</si>
  <si>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</si>
  <si>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</si>
  <si>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</si>
  <si>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</si>
  <si>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</si>
  <si>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</si>
  <si>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</si>
  <si>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</si>
  <si>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</si>
  <si>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</si>
  <si>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</si>
  <si>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</si>
  <si>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</si>
  <si>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</si>
  <si>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</si>
  <si>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</si>
  <si>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</si>
  <si>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</si>
  <si>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</si>
  <si>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</si>
  <si>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</si>
  <si>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</si>
  <si>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</si>
  <si>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</si>
  <si>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</si>
  <si>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</si>
  <si>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</si>
  <si>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</si>
  <si>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</si>
  <si>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</si>
  <si>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</si>
  <si>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</si>
  <si>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</si>
  <si>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</si>
  <si>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</si>
  <si>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</si>
  <si>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</si>
  <si>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</si>
  <si>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</si>
  <si>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</si>
  <si>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</si>
  <si>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</si>
  <si>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</si>
  <si>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</si>
  <si>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</si>
  <si>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</si>
  <si>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</si>
  <si>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</si>
  <si>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</si>
  <si>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</si>
  <si>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</si>
  <si>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</si>
  <si>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</si>
  <si>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</si>
  <si>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</si>
  <si>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</si>
  <si>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</si>
  <si>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</si>
  <si>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</si>
  <si>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</si>
  <si>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</si>
  <si>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</si>
  <si>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</si>
  <si>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</si>
  <si>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</si>
  <si>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</si>
  <si>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</si>
  <si>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</si>
  <si>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</si>
  <si>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</si>
  <si>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</si>
  <si>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</si>
  <si>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</si>
  <si>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</si>
  <si>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</si>
  <si>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</si>
  <si>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</si>
  <si>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</si>
  <si>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</si>
  <si>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</si>
  <si>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</si>
  <si>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</si>
  <si>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</si>
  <si>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</si>
  <si>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</si>
  <si>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</si>
  <si>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</si>
  <si>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</si>
  <si>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</si>
  <si>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</si>
  <si>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</si>
  <si>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</si>
  <si>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</si>
  <si>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</si>
  <si>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</si>
  <si>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</si>
  <si>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</si>
  <si>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</si>
  <si>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</si>
  <si>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</si>
  <si>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</si>
  <si>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</si>
  <si>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</si>
  <si>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</si>
  <si>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</si>
  <si>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</si>
  <si>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</si>
  <si>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</si>
  <si>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</si>
  <si>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</si>
  <si>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</si>
  <si>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</si>
  <si>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</si>
  <si>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</si>
  <si>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</si>
  <si>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</si>
  <si>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</si>
  <si>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</si>
  <si>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</si>
  <si>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</si>
  <si>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</si>
  <si>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</si>
  <si>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</si>
  <si>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</si>
  <si>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</si>
  <si>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</si>
  <si>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</si>
  <si>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</si>
  <si>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</si>
  <si>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</si>
  <si>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</si>
  <si>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</si>
  <si>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</si>
  <si>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</si>
  <si>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</si>
  <si>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</si>
  <si>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</si>
  <si>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</si>
  <si>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</si>
  <si>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</si>
  <si>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</si>
  <si>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</si>
  <si>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</si>
  <si>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</si>
  <si>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</si>
  <si>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</si>
  <si>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</si>
  <si>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</si>
  <si>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</si>
  <si>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</si>
  <si>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</si>
  <si>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</si>
  <si>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</si>
  <si>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</si>
  <si>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</si>
  <si>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</si>
  <si>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</si>
  <si>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</si>
  <si>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</si>
  <si>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</si>
  <si>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</si>
  <si>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</si>
  <si>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</si>
  <si>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</si>
  <si>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</si>
  <si>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</si>
  <si>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</si>
  <si>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</si>
  <si>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</si>
  <si>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</si>
  <si>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</si>
  <si>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</si>
  <si>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</si>
  <si>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</si>
  <si>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</si>
  <si>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</si>
  <si>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</si>
  <si>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</si>
  <si>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</si>
  <si>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</si>
  <si>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</si>
  <si>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</si>
  <si>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</si>
  <si>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</si>
  <si>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</si>
  <si>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</si>
  <si>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</si>
  <si>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</si>
  <si>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</si>
  <si>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</si>
  <si>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</si>
  <si>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</si>
  <si>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</si>
  <si>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</si>
  <si>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</si>
  <si>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</si>
  <si>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</si>
  <si>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</si>
  <si>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</si>
  <si>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</si>
  <si>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</si>
  <si>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</si>
  <si>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</si>
  <si>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</si>
  <si>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</si>
  <si>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</si>
  <si>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</si>
  <si>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</si>
  <si>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</si>
  <si>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</si>
  <si>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</si>
  <si>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</si>
  <si>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</si>
  <si>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</si>
  <si>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</si>
  <si>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</si>
  <si>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</si>
  <si>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</si>
  <si>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</si>
  <si>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</si>
  <si>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</si>
  <si>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</si>
  <si>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</si>
  <si>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</si>
  <si>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</si>
  <si>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</si>
  <si>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</si>
  <si>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</si>
  <si>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</si>
  <si>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</si>
  <si>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</si>
  <si>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</si>
  <si>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</si>
  <si>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</si>
  <si>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</si>
  <si>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</si>
  <si>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</si>
  <si>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</si>
  <si>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</si>
  <si>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</si>
  <si>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</si>
  <si>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</si>
  <si>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</si>
  <si>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</si>
  <si>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</si>
  <si>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</si>
  <si>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</si>
  <si>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</si>
  <si>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</si>
  <si>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</si>
  <si>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</si>
  <si>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</si>
  <si>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</si>
  <si>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</si>
  <si>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</si>
  <si>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</si>
  <si>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</si>
  <si>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</si>
  <si>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</si>
  <si>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</si>
  <si>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</si>
  <si>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</si>
  <si>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</si>
  <si>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</si>
  <si>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</si>
  <si>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</si>
  <si>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</si>
  <si>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</si>
  <si>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</si>
  <si>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</si>
  <si>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</si>
  <si>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</si>
  <si>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</si>
  <si>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</si>
  <si>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</si>
  <si>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</si>
  <si>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</si>
  <si>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</si>
  <si>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</si>
  <si>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</si>
  <si>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</si>
  <si>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</si>
  <si>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</si>
  <si>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</si>
  <si>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</si>
  <si>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</si>
  <si>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</si>
  <si>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</si>
  <si>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</si>
  <si>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</si>
  <si>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</si>
  <si>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</si>
  <si>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</si>
  <si>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</si>
  <si>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</si>
  <si>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</si>
  <si>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</si>
  <si>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</si>
  <si>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</si>
  <si>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</si>
  <si>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</si>
  <si>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</si>
  <si>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</si>
  <si>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</si>
  <si>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</si>
  <si>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</si>
  <si>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</si>
  <si>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</si>
  <si>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</si>
  <si>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</si>
  <si>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</si>
  <si>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</si>
  <si>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</si>
  <si>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</si>
  <si>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</si>
  <si>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</si>
  <si>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</si>
  <si>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</si>
  <si>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</si>
  <si>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</si>
  <si>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</si>
  <si>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</si>
  <si>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</si>
  <si>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</si>
  <si>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</si>
  <si>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</si>
  <si>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</si>
  <si>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</si>
  <si>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</si>
  <si>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</si>
  <si>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</si>
  <si>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</si>
  <si>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</si>
  <si>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</si>
  <si>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</si>
  <si>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</si>
  <si>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</si>
  <si>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</si>
  <si>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</si>
  <si>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</si>
  <si>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</si>
  <si>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</si>
  <si>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</si>
  <si>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</si>
  <si>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</si>
  <si>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</si>
  <si>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</si>
  <si>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</si>
  <si>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</si>
  <si>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</si>
  <si>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</si>
  <si>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</si>
  <si>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</si>
  <si>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</si>
  <si>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</si>
  <si>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</si>
  <si>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</si>
  <si>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</si>
  <si>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</si>
  <si>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</si>
  <si>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</si>
  <si>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</si>
  <si>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</si>
  <si>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</si>
  <si>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</si>
  <si>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</si>
  <si>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</si>
  <si>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</si>
  <si>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</si>
  <si>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</si>
  <si>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</si>
  <si>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</si>
  <si>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</si>
  <si>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</si>
  <si>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</si>
  <si>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</si>
  <si>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</si>
  <si>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</si>
  <si>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</si>
  <si>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</si>
  <si>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</si>
  <si>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</si>
  <si>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</si>
  <si>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</si>
  <si>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</si>
  <si>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</si>
  <si>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</si>
  <si>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</si>
  <si>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</si>
  <si>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</si>
  <si>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</si>
  <si>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</si>
  <si>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</si>
  <si>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</si>
  <si>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</si>
  <si>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</si>
  <si>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</si>
  <si>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</si>
  <si>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</si>
  <si>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</si>
  <si>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</si>
  <si>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</si>
  <si>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</si>
  <si>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</si>
  <si>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</si>
  <si>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</si>
  <si>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</si>
  <si>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</si>
  <si>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</si>
  <si>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</si>
  <si>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</si>
  <si>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</si>
  <si>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</si>
  <si>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</si>
  <si>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</si>
  <si>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</si>
  <si>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</si>
  <si>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</si>
  <si>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</si>
  <si>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</si>
  <si>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</si>
  <si>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</si>
  <si>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</si>
  <si>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</si>
  <si>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</si>
  <si>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</si>
  <si>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</si>
  <si>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</si>
  <si>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</si>
  <si>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</si>
  <si>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</si>
  <si>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</si>
  <si>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</si>
  <si>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</si>
  <si>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</si>
  <si>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</si>
  <si>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</si>
  <si>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</si>
  <si>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</si>
  <si>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</si>
  <si>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</si>
  <si>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</si>
  <si>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</si>
  <si>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</si>
  <si>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</si>
  <si>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</si>
  <si>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</si>
  <si>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</si>
  <si>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</si>
  <si>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</si>
  <si>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</si>
  <si>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</si>
  <si>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</si>
  <si>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</si>
  <si>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</si>
  <si>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</si>
  <si>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</si>
  <si>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</si>
  <si>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</si>
  <si>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</si>
  <si>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</si>
  <si>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</si>
  <si>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</si>
  <si>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</si>
  <si>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</si>
  <si>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</si>
  <si>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</si>
  <si>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</si>
  <si>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</si>
  <si>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</si>
  <si>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</si>
  <si>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</si>
  <si>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</si>
  <si>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</si>
  <si>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</si>
  <si>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</si>
  <si>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</si>
  <si>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</si>
  <si>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</si>
  <si>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</si>
  <si>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</si>
  <si>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</si>
  <si>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</si>
  <si>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</si>
  <si>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</si>
  <si>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</si>
  <si>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</si>
  <si>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</si>
  <si>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</si>
  <si>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</si>
  <si>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</si>
  <si>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</si>
  <si>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</si>
  <si>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</si>
  <si>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</si>
  <si>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</si>
  <si>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</si>
  <si>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</si>
  <si>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</si>
  <si>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</si>
  <si>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</si>
  <si>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</si>
  <si>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</si>
  <si>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</si>
  <si>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</si>
  <si>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</si>
  <si>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</si>
  <si>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</si>
  <si>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</si>
  <si>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</si>
  <si>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</si>
  <si>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</si>
  <si>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</si>
  <si>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</si>
  <si>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</si>
  <si>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</si>
  <si>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</si>
  <si>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</si>
  <si>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</si>
  <si>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</si>
  <si>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</si>
  <si>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</si>
  <si>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</si>
  <si>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</si>
  <si>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</si>
  <si>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</si>
  <si>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</si>
  <si>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</si>
  <si>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</si>
  <si>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</si>
  <si>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</si>
  <si>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</si>
  <si>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</si>
  <si>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</si>
  <si>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</si>
  <si>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</si>
  <si>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</si>
  <si>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</si>
  <si>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</si>
  <si>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</si>
  <si>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</si>
  <si>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</si>
  <si>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</si>
  <si>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</si>
  <si>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</si>
  <si>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</si>
  <si>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</si>
  <si>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</si>
  <si>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</si>
  <si>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</si>
  <si>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</si>
  <si>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</si>
  <si>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</si>
  <si>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</si>
  <si>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</si>
  <si>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</si>
  <si>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</si>
  <si>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</si>
  <si>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</si>
  <si>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</si>
  <si>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</si>
  <si>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</si>
  <si>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</si>
  <si>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</si>
  <si>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</si>
  <si>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</si>
  <si>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</si>
  <si>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</si>
  <si>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</si>
  <si>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</si>
  <si>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</si>
  <si>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</si>
  <si>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</si>
  <si>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</si>
  <si>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</si>
  <si>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</si>
  <si>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</si>
  <si>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</si>
  <si>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</si>
  <si>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</si>
  <si>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</si>
  <si>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</si>
  <si>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</si>
  <si>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</si>
  <si>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</si>
  <si>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</si>
  <si>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</si>
  <si>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</si>
  <si>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</si>
  <si>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</si>
  <si>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</si>
  <si>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</si>
  <si>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</si>
  <si>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</si>
  <si>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</si>
  <si>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</si>
  <si>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</si>
  <si>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</si>
  <si>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</si>
  <si>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</si>
  <si>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</si>
  <si>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</si>
  <si>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</si>
  <si>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</si>
  <si>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</si>
  <si>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</si>
  <si>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</si>
  <si>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</si>
  <si>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</si>
  <si>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</si>
  <si>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</si>
  <si>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</si>
  <si>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</si>
  <si>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</si>
  <si>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</si>
  <si>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</si>
  <si>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</si>
  <si>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</si>
  <si>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</si>
  <si>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</si>
  <si>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</si>
  <si>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</si>
  <si>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</si>
  <si>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</si>
  <si>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</si>
  <si>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</si>
  <si>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</si>
  <si>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</si>
  <si>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</si>
  <si>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</si>
  <si>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</si>
  <si>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</si>
  <si>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</si>
  <si>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</si>
  <si>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</si>
  <si>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</si>
  <si>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</si>
  <si>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</si>
  <si>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</si>
  <si>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</si>
  <si>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</si>
  <si>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</si>
  <si>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</si>
  <si>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</si>
  <si>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</si>
  <si>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</si>
  <si>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</si>
  <si>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</si>
  <si>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</si>
  <si>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</si>
  <si>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</si>
  <si>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</si>
  <si>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</si>
  <si>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</si>
  <si>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</si>
  <si>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</si>
  <si>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</si>
  <si>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</si>
  <si>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</si>
  <si>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</si>
  <si>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</si>
  <si>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</si>
  <si>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</si>
  <si>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</si>
  <si>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</si>
  <si>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</si>
  <si>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</si>
  <si>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</si>
  <si>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</si>
  <si>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</si>
  <si>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</si>
  <si>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</si>
  <si>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</si>
  <si>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</si>
  <si>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</si>
  <si>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</si>
  <si>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</si>
  <si>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</si>
  <si>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</si>
  <si>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</si>
  <si>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</si>
  <si>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</si>
  <si>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</si>
  <si>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</si>
  <si>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</si>
  <si>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</si>
  <si>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</si>
  <si>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</si>
  <si>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</si>
  <si>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</si>
  <si>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</si>
  <si>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</si>
  <si>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</si>
  <si>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</si>
  <si>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</si>
  <si>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</si>
  <si>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</si>
  <si>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</si>
  <si>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</si>
  <si>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</si>
  <si>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</si>
  <si>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</si>
  <si>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</si>
  <si>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</si>
  <si>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</si>
  <si>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</si>
  <si>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</si>
  <si>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</si>
  <si>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</si>
  <si>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</si>
  <si>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</si>
  <si>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</si>
  <si>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</si>
  <si>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</si>
  <si>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</si>
  <si>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</si>
  <si>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</si>
  <si>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</si>
  <si>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</si>
  <si>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</si>
  <si>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</si>
  <si>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</si>
  <si>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</si>
  <si>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</si>
  <si>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</si>
  <si>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</si>
  <si>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</si>
  <si>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</si>
  <si>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</si>
  <si>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</si>
  <si>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</si>
  <si>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</si>
  <si>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</si>
  <si>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</si>
  <si>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</si>
  <si>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</si>
  <si>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</si>
  <si>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</si>
  <si>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</si>
  <si>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</si>
  <si>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</si>
  <si>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</si>
  <si>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</si>
  <si>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</si>
  <si>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</si>
  <si>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</si>
  <si>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</si>
  <si>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</si>
  <si>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</si>
  <si>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</si>
  <si>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</si>
  <si>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</si>
  <si>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</si>
  <si>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</si>
  <si>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</si>
  <si>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</si>
  <si>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</si>
  <si>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</si>
  <si>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</si>
  <si>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</si>
  <si>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</si>
  <si>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</si>
  <si>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</si>
  <si>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</si>
  <si>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</si>
  <si>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</si>
  <si>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</si>
  <si>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</si>
  <si>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</si>
  <si>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</si>
  <si>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</si>
  <si>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</si>
  <si>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</si>
  <si>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</si>
  <si>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</si>
  <si>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</si>
  <si>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</si>
  <si>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</si>
  <si>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</si>
  <si>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</si>
  <si>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</si>
  <si>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</si>
  <si>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</si>
  <si>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</si>
  <si>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</si>
  <si>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</si>
  <si>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</si>
  <si>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</si>
  <si>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</si>
  <si>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</si>
  <si>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</si>
  <si>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</si>
  <si>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</si>
  <si>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</si>
  <si>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</si>
  <si>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</si>
  <si>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</si>
  <si>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</si>
  <si>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</si>
  <si>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</si>
  <si>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</si>
  <si>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</si>
  <si>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</si>
  <si>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</si>
  <si>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</si>
  <si>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</si>
  <si>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</si>
  <si>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</si>
  <si>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</si>
  <si>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</si>
  <si>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</si>
  <si>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</si>
  <si>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</si>
  <si>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</si>
  <si>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</si>
  <si>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</si>
  <si>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</si>
  <si>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</si>
  <si>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</si>
  <si>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</si>
  <si>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</si>
  <si>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</si>
  <si>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</si>
  <si>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</si>
  <si>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</si>
  <si>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</si>
  <si>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</si>
  <si>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</si>
  <si>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</si>
  <si>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</si>
  <si>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</si>
  <si>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</si>
  <si>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</si>
  <si>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</si>
  <si>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</si>
  <si>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</si>
  <si>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</si>
  <si>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</si>
  <si>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</si>
  <si>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</si>
  <si>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</si>
  <si>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</si>
  <si>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</si>
  <si>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</si>
  <si>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</si>
  <si>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</si>
  <si>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</si>
  <si>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</si>
  <si>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</si>
  <si>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</si>
  <si>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</si>
  <si>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</si>
  <si>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</si>
  <si>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</si>
  <si>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</si>
  <si>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</si>
  <si>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</si>
  <si>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</si>
  <si>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</si>
  <si>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</si>
  <si>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</si>
  <si>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</si>
  <si>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</si>
  <si>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</si>
  <si>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</si>
  <si>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</si>
  <si>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</si>
  <si>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</si>
  <si>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</si>
  <si>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</si>
  <si>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</si>
  <si>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</si>
  <si>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</si>
  <si>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</si>
  <si>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</si>
  <si>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</si>
  <si>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</si>
  <si>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</si>
  <si>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</si>
  <si>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</si>
  <si>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</si>
  <si>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</si>
  <si>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</si>
  <si>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</si>
  <si>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</si>
  <si>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</si>
  <si>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</si>
  <si>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</si>
  <si>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</si>
  <si>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</si>
  <si>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</si>
  <si>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</si>
  <si>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</si>
  <si>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</si>
  <si>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</si>
  <si>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</si>
  <si>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</si>
  <si>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</si>
  <si>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</si>
  <si>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</si>
  <si>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</si>
  <si>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</si>
  <si>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</si>
  <si>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</si>
  <si>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</si>
  <si>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</si>
  <si>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</si>
  <si>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</si>
  <si>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</si>
  <si>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</si>
  <si>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</si>
  <si>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</si>
  <si>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</si>
  <si>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</si>
  <si>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</si>
  <si>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</si>
  <si>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</si>
  <si>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</si>
  <si>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</si>
  <si>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</si>
  <si>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</si>
  <si>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</si>
  <si>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</si>
  <si>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</si>
  <si>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</si>
  <si>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</si>
  <si>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</si>
  <si>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</si>
  <si>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</si>
  <si>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</si>
  <si>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</si>
  <si>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</si>
  <si>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</si>
  <si>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</si>
  <si>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</si>
  <si>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</si>
  <si>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</si>
  <si>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</si>
  <si>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</si>
  <si>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</si>
  <si>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</si>
  <si>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</si>
  <si>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</si>
  <si>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</si>
  <si>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</si>
  <si>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</si>
  <si>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</si>
  <si>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</si>
  <si>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</si>
  <si>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</si>
  <si>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</si>
  <si>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</si>
  <si>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</si>
  <si>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</si>
  <si>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</si>
  <si>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</si>
  <si>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</si>
  <si>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</si>
  <si>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</si>
  <si>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</si>
  <si>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</si>
  <si>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</si>
  <si>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</si>
  <si>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</si>
  <si>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</si>
  <si>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</si>
  <si>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</si>
  <si>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</si>
  <si>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</si>
  <si>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</si>
  <si>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</si>
  <si>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</si>
  <si>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</si>
  <si>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</si>
  <si>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</si>
  <si>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</si>
  <si>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</si>
  <si>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</si>
  <si>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</si>
  <si>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</si>
  <si>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</si>
  <si>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</si>
  <si>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</si>
  <si>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</si>
  <si>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</si>
  <si>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</si>
  <si>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</si>
  <si>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</si>
  <si>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</si>
  <si>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</si>
  <si>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</si>
  <si>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</si>
  <si>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</si>
  <si>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</si>
  <si>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</si>
  <si>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</si>
  <si>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</si>
  <si>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</si>
  <si>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</si>
  <si>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</si>
  <si>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</si>
  <si>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</si>
  <si>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</si>
  <si>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</si>
  <si>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</si>
  <si>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</si>
  <si>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</si>
  <si>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</si>
  <si>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</si>
  <si>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</si>
  <si>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</si>
  <si>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</si>
  <si>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</si>
  <si>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</si>
  <si>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</si>
  <si>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</si>
  <si>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</si>
  <si>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</si>
  <si>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</si>
  <si>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</si>
  <si>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</si>
  <si>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</si>
  <si>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</si>
  <si>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</si>
  <si>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</si>
  <si>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</si>
  <si>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</si>
  <si>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</si>
  <si>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</si>
  <si>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</si>
  <si>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</si>
  <si>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</si>
  <si>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</si>
  <si>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</si>
  <si>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</si>
  <si>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</si>
  <si>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</si>
  <si>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</si>
  <si>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</si>
  <si>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</si>
  <si>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</si>
  <si>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</si>
  <si>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</si>
  <si>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</si>
  <si>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</si>
  <si>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</si>
  <si>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</si>
  <si>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</si>
  <si>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</si>
  <si>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</si>
  <si>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</si>
  <si>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</si>
  <si>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</si>
  <si>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</si>
  <si>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</si>
  <si>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</si>
  <si>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</si>
  <si>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</si>
  <si>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</si>
  <si>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</si>
  <si>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</si>
  <si>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</si>
  <si>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</si>
  <si>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</si>
  <si>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</si>
  <si>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</si>
  <si>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</si>
  <si>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</si>
  <si>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</si>
  <si>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</si>
  <si>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</si>
  <si>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</si>
  <si>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</si>
  <si>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</si>
  <si>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</si>
  <si>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</si>
  <si>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</si>
  <si>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</si>
  <si>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</si>
  <si>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</si>
  <si>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</si>
  <si>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</si>
  <si>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</si>
  <si>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</si>
  <si>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</si>
  <si>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</si>
  <si>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</si>
  <si>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</si>
  <si>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</si>
  <si>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</si>
  <si>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</si>
  <si>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</si>
  <si>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</si>
  <si>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</si>
  <si>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</si>
  <si>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</si>
  <si>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</si>
  <si>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</si>
  <si>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</si>
  <si>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</si>
  <si>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</si>
  <si>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</si>
  <si>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</si>
  <si>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</si>
  <si>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</si>
  <si>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</si>
  <si>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</si>
  <si>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</si>
  <si>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</si>
  <si>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</si>
  <si>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</si>
  <si>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</si>
  <si>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</si>
  <si>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</si>
  <si>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</si>
  <si>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</si>
  <si>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</si>
  <si>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</si>
  <si>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</si>
  <si>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</si>
  <si>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</si>
  <si>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</si>
  <si>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</si>
  <si>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</si>
  <si>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</si>
  <si>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</si>
  <si>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</si>
  <si>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</si>
  <si>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</si>
  <si>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</si>
  <si>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</si>
  <si>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</si>
  <si>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</si>
  <si>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</si>
  <si>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</si>
  <si>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</si>
  <si>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</si>
  <si>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</si>
  <si>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</si>
  <si>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</si>
  <si>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</si>
  <si>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</si>
  <si>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</si>
  <si>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</si>
  <si>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</si>
  <si>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</si>
  <si>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</si>
  <si>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</si>
  <si>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</si>
  <si>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</si>
  <si>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</si>
  <si>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</si>
  <si>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</si>
  <si>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</si>
  <si>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</si>
  <si>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</si>
  <si>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</si>
  <si>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</si>
  <si>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</si>
  <si>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</si>
  <si>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</si>
  <si>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</si>
  <si>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</si>
  <si>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</si>
  <si>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</si>
  <si>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</si>
  <si>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</si>
  <si>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</si>
  <si>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</si>
  <si>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</si>
  <si>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</si>
  <si>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</si>
  <si>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</si>
  <si>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</si>
  <si>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</si>
  <si>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</si>
  <si>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</si>
  <si>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</si>
  <si>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</si>
  <si>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</si>
  <si>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</si>
  <si>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</si>
  <si>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</si>
  <si>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</si>
  <si>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</si>
  <si>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</si>
  <si>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</si>
  <si>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</si>
  <si>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</si>
  <si>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</si>
  <si>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</si>
  <si>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</si>
  <si>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</si>
  <si>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</si>
  <si>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</si>
  <si>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</si>
  <si>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</si>
  <si>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</si>
  <si>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</si>
  <si>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</si>
  <si>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</si>
  <si>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</si>
  <si>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</si>
  <si>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</si>
  <si>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</si>
  <si>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</si>
  <si>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</si>
  <si>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</si>
  <si>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</si>
  <si>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</si>
  <si>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</si>
  <si>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</si>
  <si>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</si>
  <si>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</si>
  <si>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</si>
  <si>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</si>
  <si>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</si>
  <si>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</si>
  <si>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</si>
  <si>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</si>
  <si>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</si>
  <si>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</si>
  <si>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</si>
  <si>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</si>
  <si>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</si>
  <si>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</si>
  <si>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</si>
  <si>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</si>
  <si>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</si>
  <si>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</si>
  <si>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</si>
  <si>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</si>
  <si>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</si>
  <si>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</si>
  <si>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</si>
  <si>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</si>
  <si>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</si>
  <si>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</si>
  <si>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</si>
  <si>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</si>
  <si>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</si>
  <si>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</si>
  <si>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</si>
  <si>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</si>
  <si>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</si>
  <si>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</si>
  <si>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</si>
  <si>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</si>
  <si>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</si>
  <si>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</si>
  <si>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</si>
  <si>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</si>
  <si>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</si>
  <si>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</si>
  <si>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</si>
  <si>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</si>
  <si>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</si>
  <si>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</si>
  <si>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</si>
  <si>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</si>
  <si>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</si>
  <si>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</si>
  <si>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</si>
  <si>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</si>
  <si>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</si>
  <si>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</si>
  <si>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</si>
  <si>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</si>
  <si>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</si>
  <si>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</si>
  <si>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</si>
  <si>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</si>
  <si>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</si>
  <si>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</si>
  <si>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</si>
  <si>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</si>
  <si>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</si>
  <si>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</si>
  <si>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</si>
  <si>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</si>
  <si>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</si>
  <si>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</si>
  <si>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</si>
  <si>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</si>
  <si>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</si>
  <si>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</si>
  <si>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</si>
  <si>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</si>
  <si>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</si>
  <si>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</si>
  <si>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</si>
  <si>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</si>
  <si>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</si>
  <si>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</si>
  <si>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</si>
  <si>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</si>
  <si>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</si>
  <si>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</si>
  <si>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</si>
  <si>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</si>
  <si>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</si>
  <si>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</si>
  <si>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</si>
  <si>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</si>
  <si>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</si>
  <si>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</si>
  <si>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</si>
  <si>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</si>
  <si>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</si>
  <si>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</si>
  <si>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</si>
  <si>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</si>
  <si>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</si>
  <si>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</si>
  <si>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</si>
  <si>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</si>
  <si>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</si>
  <si>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</si>
  <si>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</si>
  <si>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</si>
  <si>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</si>
  <si>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</si>
  <si>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</si>
  <si>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</si>
  <si>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</si>
  <si>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</si>
  <si>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</si>
  <si>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</si>
  <si>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</si>
  <si>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</si>
  <si>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</si>
  <si>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</si>
  <si>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</si>
  <si>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</si>
  <si>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</si>
  <si>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</si>
  <si>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</si>
  <si>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</si>
  <si>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</si>
  <si>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</si>
  <si>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</si>
  <si>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</si>
  <si>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</si>
  <si>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</si>
  <si>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</si>
  <si>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</si>
  <si>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</si>
  <si>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</si>
  <si>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</si>
  <si>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</si>
  <si>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</si>
  <si>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</si>
  <si>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</si>
  <si>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</si>
  <si>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</si>
  <si>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</si>
  <si>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</si>
  <si>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</si>
  <si>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</si>
  <si>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</si>
  <si>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</si>
  <si>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</si>
  <si>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</si>
  <si>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</si>
  <si>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</si>
  <si>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</si>
  <si>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</si>
  <si>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</si>
  <si>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</si>
  <si>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</si>
  <si>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</si>
  <si>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</si>
  <si>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</si>
  <si>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</si>
  <si>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</si>
  <si>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</si>
  <si>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</si>
  <si>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</si>
  <si>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</si>
  <si>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</si>
  <si>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</si>
  <si>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</si>
  <si>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</si>
  <si>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</si>
  <si>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</si>
  <si>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</si>
  <si>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</si>
  <si>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</si>
  <si>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</si>
  <si>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</si>
  <si>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</si>
  <si>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</si>
  <si>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</si>
  <si>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</si>
  <si>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</si>
  <si>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</si>
  <si>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</si>
  <si>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</si>
  <si>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</si>
  <si>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</si>
  <si>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</si>
  <si>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</si>
  <si>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</si>
  <si>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</si>
  <si>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</si>
  <si>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</si>
  <si>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</si>
  <si>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</si>
  <si>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</si>
  <si>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</si>
  <si>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</si>
  <si>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</si>
  <si>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</si>
  <si>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</si>
  <si>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</si>
  <si>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</si>
  <si>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</si>
  <si>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</si>
  <si>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</si>
  <si>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</si>
  <si>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</si>
  <si>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</si>
  <si>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</si>
  <si>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</si>
  <si>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</si>
  <si>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</si>
  <si>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</si>
  <si>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</si>
  <si>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</si>
  <si>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</si>
  <si>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</si>
  <si>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</si>
  <si>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</si>
  <si>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</si>
  <si>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</si>
  <si>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</si>
  <si>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</si>
  <si>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</si>
  <si>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</si>
  <si>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</si>
  <si>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</si>
  <si>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</si>
  <si>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</si>
  <si>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</si>
  <si>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</si>
  <si>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</si>
  <si>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</si>
  <si>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</si>
  <si>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</si>
  <si>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</si>
  <si>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</si>
  <si>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</si>
  <si>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</si>
  <si>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</si>
  <si>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</si>
  <si>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</si>
  <si>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</si>
  <si>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</si>
  <si>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</si>
  <si>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</si>
  <si>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</si>
  <si>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</si>
  <si>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</si>
  <si>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</si>
  <si>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</si>
  <si>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</si>
  <si>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</si>
  <si>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</si>
  <si>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</si>
  <si>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</si>
  <si>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</si>
  <si>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</si>
  <si>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</si>
  <si>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</si>
  <si>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</si>
  <si>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</si>
  <si>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</si>
  <si>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</si>
  <si>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</si>
  <si>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</si>
  <si>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</si>
  <si>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</si>
  <si>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</si>
  <si>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</si>
  <si>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</si>
  <si>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</si>
  <si>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</si>
  <si>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</si>
  <si>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</si>
  <si>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</si>
  <si>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</si>
  <si>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</si>
  <si>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</si>
  <si>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</si>
  <si>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</si>
  <si>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</si>
  <si>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</si>
  <si>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</si>
  <si>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</si>
  <si>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</si>
  <si>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</si>
  <si>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</si>
  <si>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</si>
  <si>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</si>
  <si>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</si>
  <si>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</si>
  <si>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</si>
  <si>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</si>
  <si>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</si>
  <si>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</si>
  <si>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</si>
  <si>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</si>
  <si>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</si>
  <si>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</si>
  <si>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</si>
  <si>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</si>
  <si>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</si>
  <si>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</si>
  <si>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</si>
  <si>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</si>
  <si>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</si>
  <si>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</si>
  <si>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</si>
  <si>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</si>
  <si>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</si>
  <si>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</si>
  <si>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</si>
  <si>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</si>
  <si>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</si>
  <si>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</si>
  <si>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</si>
  <si>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</si>
  <si>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</si>
  <si>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</si>
  <si>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</si>
  <si>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</si>
  <si>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</si>
  <si>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</si>
  <si>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</si>
  <si>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</si>
  <si>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</si>
  <si>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</si>
  <si>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</si>
  <si>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</si>
  <si>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</si>
  <si>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</si>
  <si>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</si>
  <si>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</si>
  <si>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</si>
  <si>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</si>
  <si>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</si>
  <si>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</si>
  <si>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</si>
  <si>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</si>
  <si>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</si>
  <si>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</si>
  <si>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</si>
  <si>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</si>
  <si>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</si>
  <si>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</si>
  <si>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</si>
  <si>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</si>
  <si>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</si>
  <si>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</si>
  <si>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</si>
  <si>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</si>
  <si>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</si>
  <si>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</si>
  <si>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</si>
  <si>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</si>
  <si>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</si>
  <si>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</si>
  <si>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</si>
  <si>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</si>
  <si>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</si>
  <si>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</si>
  <si>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</si>
  <si>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</si>
  <si>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</si>
  <si>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</si>
  <si>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</si>
  <si>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</si>
  <si>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</si>
  <si>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</si>
  <si>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</si>
  <si>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</si>
  <si>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</si>
  <si>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</si>
  <si>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</si>
  <si>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</si>
  <si>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</si>
  <si>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</si>
  <si>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</si>
  <si>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</si>
  <si>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</si>
  <si>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</si>
  <si>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</si>
  <si>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</si>
  <si>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</si>
  <si>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</si>
  <si>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</si>
  <si>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</si>
  <si>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</si>
  <si>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</si>
  <si>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</si>
  <si>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</si>
  <si>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</si>
  <si>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</si>
  <si>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</si>
  <si>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</si>
  <si>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</si>
  <si>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</si>
  <si>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</si>
  <si>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</si>
  <si>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</si>
  <si>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</si>
  <si>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</si>
  <si>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</si>
  <si>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</si>
  <si>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</si>
  <si>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</si>
  <si>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</si>
  <si>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</si>
  <si>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</si>
  <si>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</si>
  <si>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</si>
  <si>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</si>
  <si>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</si>
  <si>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</si>
  <si>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</si>
  <si>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</si>
  <si>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</si>
  <si>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</si>
  <si>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</si>
  <si>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</si>
  <si>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</si>
  <si>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</si>
  <si>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</si>
  <si>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</si>
  <si>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</si>
  <si>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</si>
  <si>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</si>
  <si>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</si>
  <si>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</si>
  <si>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</si>
  <si>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</si>
  <si>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</si>
  <si>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</si>
  <si>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</si>
  <si>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</si>
  <si>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</si>
  <si>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</si>
  <si>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</si>
  <si>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</si>
  <si>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</si>
  <si>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</si>
  <si>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</si>
  <si>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</si>
  <si>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</si>
  <si>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</si>
  <si>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</si>
  <si>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</si>
  <si>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</si>
  <si>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</si>
  <si>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</si>
  <si>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</si>
  <si>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</si>
  <si>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</si>
  <si>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</si>
  <si>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</si>
  <si>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</si>
  <si>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</si>
  <si>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</si>
  <si>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</si>
  <si>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</si>
  <si>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</si>
  <si>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</si>
  <si>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</si>
  <si>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</si>
  <si>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</si>
  <si>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</si>
  <si>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</si>
  <si>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</si>
  <si>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</si>
  <si>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</si>
  <si>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</si>
  <si>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</si>
  <si>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</si>
  <si>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</si>
  <si>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</si>
  <si>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</si>
  <si>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</si>
  <si>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</si>
  <si>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</si>
  <si>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</si>
  <si>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</si>
  <si>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</si>
  <si>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</si>
  <si>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</si>
  <si>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</si>
  <si>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</si>
  <si>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</si>
  <si>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</si>
  <si>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</si>
  <si>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</si>
  <si>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</si>
  <si>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</si>
  <si>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</si>
  <si>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</si>
  <si>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</si>
  <si>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</si>
  <si>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</si>
  <si>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</si>
  <si>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</si>
  <si>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</si>
  <si>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</si>
  <si>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</si>
  <si>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</si>
  <si>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</si>
  <si>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</si>
  <si>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</si>
  <si>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</si>
  <si>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</si>
  <si>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</si>
  <si>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</si>
  <si>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</si>
  <si>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</si>
  <si>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</si>
  <si>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</si>
  <si>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</si>
  <si>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</si>
  <si>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</si>
  <si>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</si>
  <si>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</si>
  <si>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</si>
  <si>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</si>
  <si>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</si>
  <si>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</si>
  <si>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</si>
  <si>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</si>
  <si>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</si>
  <si>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</si>
  <si>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</si>
  <si>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</si>
  <si>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</si>
  <si>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</si>
  <si>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</si>
  <si>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</si>
  <si>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</si>
  <si>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</si>
  <si>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</si>
  <si>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</si>
  <si>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</si>
  <si>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</si>
  <si>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</si>
  <si>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</si>
  <si>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</si>
  <si>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</si>
  <si>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</si>
  <si>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</si>
  <si>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</si>
  <si>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</si>
  <si>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</si>
  <si>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</si>
  <si>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</si>
  <si>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</si>
  <si>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</si>
  <si>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</si>
  <si>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</si>
  <si>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</si>
  <si>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</si>
  <si>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</si>
  <si>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</si>
  <si>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</si>
  <si>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</si>
  <si>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</si>
  <si>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</si>
  <si>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</si>
  <si>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</si>
  <si>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</si>
  <si>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</si>
  <si>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</si>
  <si>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</si>
  <si>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</si>
  <si>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</si>
  <si>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</si>
  <si>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</si>
  <si>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</si>
  <si>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</si>
  <si>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</si>
  <si>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</si>
  <si>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</si>
  <si>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</si>
  <si>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</si>
  <si>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</si>
  <si>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</si>
  <si>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</si>
  <si>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</si>
  <si>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</si>
  <si>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</si>
  <si>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</si>
  <si>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</si>
  <si>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</si>
  <si>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</si>
  <si>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</si>
  <si>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</si>
  <si>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</si>
  <si>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</si>
  <si>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</si>
  <si>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</si>
  <si>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</si>
  <si>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</si>
  <si>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</si>
  <si>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</si>
  <si>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</si>
  <si>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</si>
  <si>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</si>
  <si>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</si>
  <si>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</si>
  <si>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</si>
  <si>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</si>
  <si>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</si>
  <si>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</si>
  <si>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</si>
  <si>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</si>
  <si>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</si>
  <si>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</si>
  <si>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</si>
  <si>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</si>
  <si>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</si>
  <si>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</si>
  <si>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</si>
  <si>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</si>
  <si>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</si>
  <si>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</si>
  <si>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</si>
  <si>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</si>
  <si>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</si>
  <si>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</si>
  <si>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</si>
  <si>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</si>
  <si>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</si>
  <si>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</si>
  <si>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</si>
  <si>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</si>
  <si>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</si>
  <si>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</si>
  <si>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</si>
  <si>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</si>
  <si>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</si>
  <si>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</si>
  <si>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</si>
  <si>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</si>
  <si>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</si>
  <si>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</si>
  <si>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</si>
  <si>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</si>
  <si>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</si>
  <si>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</si>
  <si>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</si>
  <si>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</si>
  <si>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</si>
  <si>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</si>
  <si>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</si>
  <si>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</si>
  <si>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</si>
  <si>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</si>
  <si>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</si>
  <si>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</si>
  <si>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</si>
  <si>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</si>
  <si>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</si>
  <si>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</si>
  <si>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</si>
  <si>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</si>
  <si>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</si>
  <si>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</si>
  <si>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</si>
  <si>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</si>
  <si>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</si>
  <si>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</si>
  <si>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</si>
  <si>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</si>
  <si>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</si>
  <si>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</si>
  <si>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</si>
  <si>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</si>
  <si>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</si>
  <si>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</si>
  <si>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</si>
  <si>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</si>
  <si>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</si>
  <si>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</si>
  <si>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</si>
  <si>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</si>
  <si>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</si>
  <si>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</si>
  <si>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</si>
  <si>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</si>
  <si>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</si>
  <si>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</si>
  <si>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</si>
  <si>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</si>
  <si>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</si>
  <si>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</si>
  <si>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</si>
  <si>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</si>
  <si>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</si>
  <si>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</si>
  <si>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</si>
  <si>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</si>
  <si>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</si>
  <si>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</si>
  <si>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</si>
  <si>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</si>
  <si>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</si>
  <si>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</si>
  <si>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</si>
  <si>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</si>
  <si>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</si>
  <si>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</si>
  <si>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</si>
  <si>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</si>
  <si>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</si>
  <si>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</si>
  <si>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</si>
  <si>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</si>
  <si>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</si>
  <si>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</si>
  <si>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</si>
  <si>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</si>
  <si>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</si>
  <si>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</si>
  <si>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</si>
  <si>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</si>
  <si>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</si>
  <si>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</si>
  <si>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</si>
  <si>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</si>
  <si>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</si>
  <si>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</si>
  <si>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</si>
  <si>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</si>
  <si>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</si>
  <si>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</si>
  <si>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</si>
  <si>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</si>
  <si>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</si>
  <si>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</si>
  <si>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</si>
  <si>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</si>
  <si>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</si>
  <si>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</si>
  <si>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</si>
  <si>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</si>
  <si>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</si>
  <si>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</si>
  <si>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</si>
  <si>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</si>
  <si>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</si>
  <si>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</si>
  <si>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</si>
  <si>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</si>
  <si>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</si>
  <si>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</si>
  <si>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</si>
  <si>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</si>
  <si>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</si>
  <si>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</si>
  <si>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</si>
  <si>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</si>
  <si>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</si>
  <si>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</si>
  <si>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</si>
  <si>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</si>
  <si>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</si>
  <si>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</si>
  <si>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</si>
  <si>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</si>
  <si>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</si>
  <si>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</si>
  <si>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</si>
  <si>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</si>
  <si>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</si>
  <si>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</si>
  <si>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</si>
  <si>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</si>
  <si>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</si>
  <si>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</si>
  <si>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</si>
  <si>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</si>
  <si>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</si>
  <si>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</si>
  <si>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</si>
  <si>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</si>
  <si>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</si>
  <si>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</si>
  <si>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</si>
  <si>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</si>
  <si>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</si>
  <si>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</si>
  <si>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</si>
  <si>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</si>
  <si>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</si>
  <si>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</si>
  <si>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</si>
  <si>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</si>
  <si>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</si>
  <si>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</si>
  <si>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</si>
  <si>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</si>
  <si>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</si>
  <si>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</si>
  <si>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</si>
  <si>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</si>
  <si>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</si>
  <si>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</si>
  <si>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</si>
  <si>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</si>
  <si>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</si>
  <si>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</si>
  <si>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</si>
  <si>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</si>
  <si>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</si>
  <si>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</si>
  <si>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</si>
  <si>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</si>
  <si>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</si>
  <si>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</si>
  <si>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</si>
  <si>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</si>
  <si>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</si>
  <si>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</si>
  <si>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</si>
  <si>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</si>
  <si>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</si>
  <si>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</si>
  <si>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</si>
  <si>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</si>
  <si>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</si>
  <si>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</si>
  <si>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</si>
  <si>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</si>
  <si>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</si>
  <si>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</si>
  <si>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</si>
  <si>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</si>
  <si>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</si>
  <si>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</si>
  <si>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</si>
  <si>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</si>
  <si>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</si>
  <si>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</si>
  <si>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</si>
  <si>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</si>
  <si>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</si>
  <si>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</si>
  <si>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</si>
  <si>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</si>
  <si>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</si>
  <si>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</si>
  <si>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</si>
  <si>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</si>
  <si>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</si>
  <si>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</si>
  <si>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</si>
  <si>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</si>
  <si>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</si>
  <si>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</si>
  <si>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</si>
  <si>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</si>
  <si>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</si>
  <si>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</si>
  <si>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</si>
  <si>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</si>
  <si>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</si>
  <si>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</si>
  <si>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</si>
  <si>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</si>
  <si>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</si>
  <si>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</si>
  <si>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</si>
  <si>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</si>
  <si>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</si>
  <si>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</si>
  <si>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</si>
  <si>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</si>
  <si>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</si>
  <si>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</si>
  <si>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</si>
  <si>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</si>
  <si>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</si>
  <si>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</si>
  <si>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</si>
  <si>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</si>
  <si>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</si>
  <si>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</si>
  <si>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</si>
  <si>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</si>
  <si>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</si>
  <si>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</si>
  <si>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</si>
  <si>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</si>
  <si>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</si>
  <si>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</si>
  <si>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</si>
  <si>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</si>
  <si>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</si>
  <si>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</si>
  <si>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</si>
  <si>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</si>
  <si>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</si>
  <si>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</si>
  <si>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</si>
  <si>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</si>
  <si>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</si>
  <si>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</si>
  <si>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</si>
  <si>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</si>
  <si>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</si>
  <si>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</si>
  <si>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</si>
  <si>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</si>
  <si>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</si>
  <si>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</si>
  <si>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</si>
  <si>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</si>
  <si>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</si>
  <si>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</si>
  <si>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</si>
  <si>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</si>
  <si>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</si>
  <si>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</si>
  <si>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</si>
  <si>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</si>
  <si>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</si>
  <si>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</si>
  <si>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</si>
  <si>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</si>
  <si>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</si>
  <si>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</si>
  <si>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</si>
  <si>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</si>
  <si>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</si>
  <si>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</si>
  <si>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</si>
  <si>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</si>
  <si>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</si>
  <si>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</si>
  <si>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</si>
  <si>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</si>
  <si>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</si>
  <si>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</si>
  <si>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</si>
  <si>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</si>
  <si>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</si>
  <si>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</si>
  <si>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</si>
  <si>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</si>
  <si>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</si>
  <si>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</si>
  <si>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</si>
  <si>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</si>
  <si>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</si>
  <si>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</si>
  <si>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</si>
  <si>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</si>
  <si>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</si>
  <si>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</si>
  <si>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</si>
  <si>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</si>
  <si>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</si>
  <si>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</si>
  <si>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</si>
  <si>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</si>
  <si>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</si>
  <si>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</si>
  <si>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</si>
  <si>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</si>
  <si>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</si>
  <si>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</si>
  <si>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</si>
  <si>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</si>
  <si>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</si>
  <si>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</si>
  <si>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</si>
  <si>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</si>
  <si>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</si>
  <si>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</si>
  <si>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</si>
  <si>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</si>
  <si>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</si>
  <si>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</si>
  <si>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</si>
  <si>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</si>
  <si>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</si>
  <si>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</si>
  <si>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</si>
  <si>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</si>
  <si>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</si>
  <si>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</si>
  <si>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</si>
  <si>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</si>
  <si>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</si>
  <si>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</si>
  <si>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</si>
  <si>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</si>
  <si>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</si>
  <si>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</si>
  <si>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</si>
  <si>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</si>
  <si>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</si>
  <si>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</si>
  <si>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</si>
  <si>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</si>
  <si>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</si>
  <si>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</si>
  <si>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</si>
  <si>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</si>
  <si>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</si>
  <si>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</si>
  <si>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</si>
  <si>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</si>
  <si>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</si>
  <si>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</si>
  <si>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</si>
  <si>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</si>
  <si>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</si>
  <si>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</si>
  <si>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</si>
  <si>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</si>
  <si>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</si>
  <si>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</si>
  <si>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</si>
  <si>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</si>
  <si>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</si>
  <si>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</si>
  <si>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</si>
  <si>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</si>
  <si>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</si>
  <si>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</si>
  <si>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</si>
  <si>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</si>
  <si>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</si>
  <si>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</si>
  <si>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</si>
  <si>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</si>
  <si>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</si>
  <si>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</si>
  <si>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</si>
  <si>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</si>
  <si>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</si>
  <si>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</si>
  <si>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</si>
  <si>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</si>
  <si>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</si>
  <si>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</si>
  <si>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</si>
  <si>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</si>
  <si>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</si>
  <si>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</si>
  <si>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</si>
  <si>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</si>
  <si>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</si>
  <si>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</si>
  <si>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</si>
  <si>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</si>
  <si>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</si>
  <si>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</si>
  <si>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</si>
  <si>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</si>
  <si>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</si>
  <si>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</si>
  <si>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</si>
  <si>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</si>
  <si>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</si>
  <si>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</si>
  <si>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</si>
  <si>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</si>
  <si>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</si>
  <si>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</si>
  <si>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</si>
  <si>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</si>
  <si>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</si>
  <si>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</si>
  <si>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</si>
  <si>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</si>
  <si>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</si>
  <si>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</si>
  <si>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</si>
  <si>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</si>
  <si>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</si>
  <si>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</si>
  <si>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</si>
  <si>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</si>
  <si>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</si>
  <si>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</si>
  <si>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</si>
  <si>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</si>
  <si>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</si>
  <si>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</si>
  <si>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</si>
  <si>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</si>
  <si>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</si>
  <si>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</si>
  <si>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</si>
  <si>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</si>
  <si>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</si>
  <si>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</si>
  <si>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</si>
  <si>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</si>
  <si>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</si>
  <si>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</si>
  <si>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</si>
  <si>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</si>
  <si>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</si>
  <si>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</si>
  <si>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</si>
  <si>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</si>
  <si>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</si>
  <si>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</si>
  <si>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</si>
  <si>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</si>
  <si>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</si>
  <si>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</si>
  <si>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</si>
  <si>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</si>
  <si>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</si>
  <si>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</si>
  <si>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</si>
  <si>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</si>
  <si>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</si>
  <si>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</si>
  <si>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</si>
  <si>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</si>
  <si>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</si>
  <si>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</si>
  <si>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</si>
  <si>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</si>
  <si>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</si>
  <si>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</si>
  <si>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</si>
  <si>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</si>
  <si>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</si>
  <si>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</si>
  <si>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</si>
  <si>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</si>
  <si>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</si>
  <si>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</si>
  <si>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</si>
  <si>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</si>
  <si>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</si>
  <si>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</si>
  <si>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</si>
  <si>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</si>
  <si>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</si>
  <si>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</si>
  <si>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</si>
  <si>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</si>
  <si>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</si>
  <si>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</si>
  <si>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</si>
  <si>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</si>
  <si>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</si>
  <si>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</si>
  <si>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</si>
  <si>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</si>
  <si>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</si>
  <si>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</si>
  <si>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</si>
  <si>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</si>
  <si>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</si>
  <si>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</si>
  <si>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</si>
  <si>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</si>
  <si>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</si>
  <si>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</si>
  <si>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</si>
  <si>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</si>
  <si>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</si>
  <si>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</si>
  <si>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</si>
  <si>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</si>
  <si>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</si>
  <si>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</si>
  <si>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</si>
  <si>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</si>
  <si>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</si>
  <si>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</si>
  <si>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</si>
  <si>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</si>
  <si>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</si>
  <si>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</si>
  <si>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</si>
  <si>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</si>
  <si>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</si>
  <si>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</si>
  <si>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</si>
  <si>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</si>
  <si>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</si>
  <si>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</si>
  <si>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</si>
  <si>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</si>
  <si>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</si>
  <si>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</si>
  <si>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</si>
  <si>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</si>
  <si>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</si>
  <si>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</si>
  <si>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</si>
  <si>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</si>
  <si>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</si>
  <si>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</si>
  <si>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</si>
  <si>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</si>
  <si>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</si>
  <si>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</si>
  <si>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</si>
  <si>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</si>
  <si>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</si>
  <si>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</si>
  <si>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</si>
  <si>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</si>
  <si>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</si>
  <si>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</si>
  <si>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</si>
  <si>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</si>
  <si>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</si>
  <si>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</si>
  <si>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</si>
  <si>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</si>
  <si>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</si>
  <si>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</si>
  <si>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</si>
  <si>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</si>
  <si>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</si>
  <si>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</si>
  <si>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</si>
  <si>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</si>
  <si>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</si>
  <si>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</si>
  <si>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</si>
  <si>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</si>
  <si>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</si>
  <si>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</si>
  <si>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</si>
  <si>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</si>
  <si>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</si>
  <si>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</si>
  <si>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</si>
  <si>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</si>
  <si>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</si>
  <si>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</si>
  <si>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</si>
  <si>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</si>
  <si>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</si>
  <si>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</si>
  <si>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</si>
  <si>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</si>
  <si>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</si>
  <si>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</si>
  <si>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</si>
  <si>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</si>
  <si>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</si>
  <si>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</si>
  <si>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</si>
  <si>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</si>
  <si>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</si>
  <si>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</si>
  <si>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</si>
  <si>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</si>
  <si>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</si>
  <si>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</si>
  <si>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</si>
  <si>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</si>
  <si>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</si>
  <si>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</si>
  <si>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</si>
  <si>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</si>
  <si>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</si>
  <si>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</si>
  <si>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</si>
  <si>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</si>
  <si>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</si>
  <si>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</si>
  <si>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</si>
  <si>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</si>
  <si>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</si>
  <si>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</si>
  <si>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</si>
  <si>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</si>
  <si>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</si>
  <si>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</si>
  <si>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</si>
  <si>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</si>
  <si>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</si>
  <si>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</si>
  <si>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</si>
  <si>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</si>
  <si>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</si>
  <si>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</si>
  <si>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</si>
  <si>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</si>
  <si>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</si>
  <si>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</si>
  <si>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</si>
  <si>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</si>
  <si>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</si>
  <si>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</si>
  <si>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</si>
  <si>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</si>
  <si>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</si>
  <si>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</si>
  <si>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</si>
  <si>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</si>
  <si>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</si>
  <si>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</si>
  <si>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</si>
  <si>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</si>
  <si>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</si>
  <si>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</si>
  <si>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</si>
  <si>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</si>
  <si>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</si>
  <si>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</si>
  <si>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</si>
  <si>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</si>
  <si>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</si>
  <si>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</si>
  <si>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</si>
  <si>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</si>
  <si>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</si>
  <si>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</si>
  <si>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</si>
  <si>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</si>
  <si>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</si>
  <si>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</si>
  <si>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</si>
  <si>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</si>
  <si>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</si>
  <si>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</si>
  <si>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</si>
  <si>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</si>
  <si>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</si>
  <si>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</si>
  <si>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</si>
  <si>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</si>
  <si>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</si>
  <si>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</si>
  <si>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</si>
  <si>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</si>
  <si>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</si>
  <si>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</si>
  <si>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</si>
  <si>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</si>
  <si>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</si>
  <si>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</si>
  <si>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</si>
  <si>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</si>
  <si>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</si>
  <si>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</si>
  <si>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</si>
  <si>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</si>
  <si>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</si>
  <si>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</si>
  <si>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</si>
  <si>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</si>
  <si>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</si>
  <si>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</si>
  <si>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</si>
  <si>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</si>
  <si>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</si>
  <si>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</si>
  <si>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</si>
  <si>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</si>
  <si>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</si>
  <si>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</si>
  <si>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</si>
  <si>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</si>
  <si>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</si>
  <si>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</si>
  <si>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</si>
  <si>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</si>
  <si>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</si>
  <si>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</si>
  <si>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</si>
  <si>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</si>
  <si>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</si>
  <si>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</si>
  <si>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</si>
  <si>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</si>
  <si>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</si>
  <si>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</si>
  <si>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</si>
  <si>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</si>
  <si>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</si>
  <si>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</si>
  <si>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</si>
  <si>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</si>
  <si>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</si>
  <si>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</si>
  <si>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</si>
  <si>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</si>
  <si>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</si>
  <si>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</si>
  <si>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</si>
  <si>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</si>
  <si>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</si>
  <si>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</si>
  <si>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</si>
  <si>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</si>
  <si>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</si>
  <si>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</si>
  <si>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</si>
  <si>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</si>
  <si>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</si>
  <si>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</si>
  <si>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</si>
  <si>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</si>
  <si>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</si>
  <si>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</si>
  <si>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</si>
  <si>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</si>
  <si>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</si>
  <si>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</si>
  <si>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</si>
  <si>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</si>
  <si>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</si>
  <si>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</si>
  <si>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</si>
  <si>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</si>
  <si>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</si>
  <si>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</si>
  <si>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</si>
  <si>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</si>
  <si>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</si>
  <si>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</si>
  <si>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</si>
  <si>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</si>
  <si>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</si>
  <si>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</si>
  <si>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</si>
  <si>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</si>
  <si>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</si>
  <si>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</si>
  <si>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</si>
  <si>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</si>
  <si>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</si>
  <si>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</si>
  <si>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</si>
  <si>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</si>
  <si>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</si>
  <si>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</si>
  <si>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</si>
  <si>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</si>
  <si>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</si>
  <si>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</si>
  <si>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</si>
  <si>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</si>
  <si>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</si>
  <si>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</si>
  <si>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</si>
  <si>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</si>
  <si>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</si>
  <si>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</si>
  <si>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</si>
  <si>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</si>
  <si>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</si>
  <si>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</si>
  <si>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</si>
  <si>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</si>
  <si>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</si>
  <si>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</si>
  <si>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</si>
  <si>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</si>
  <si>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</si>
  <si>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</si>
  <si>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</si>
  <si>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</si>
  <si>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</si>
  <si>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</si>
  <si>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</si>
  <si>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</si>
  <si>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</si>
  <si>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</si>
  <si>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</si>
  <si>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</si>
  <si>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</si>
  <si>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</si>
  <si>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</si>
  <si>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</si>
  <si>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</si>
  <si>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</si>
  <si>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</si>
  <si>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</si>
  <si>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</si>
  <si>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</si>
  <si>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</si>
  <si>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</si>
  <si>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</si>
  <si>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</si>
  <si>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</si>
  <si>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</si>
  <si>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</si>
  <si>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</si>
  <si>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</si>
  <si>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</si>
  <si>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</si>
  <si>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</si>
  <si>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</si>
  <si>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</si>
  <si>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</si>
  <si>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</si>
  <si>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</si>
  <si>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</si>
  <si>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</si>
  <si>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</si>
  <si>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</si>
  <si>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</si>
  <si>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</si>
  <si>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</si>
  <si>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</si>
  <si>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</si>
  <si>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</si>
  <si>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</si>
  <si>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</si>
  <si>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</si>
  <si>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</si>
  <si>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</si>
  <si>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</si>
  <si>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</si>
  <si>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</si>
  <si>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</si>
  <si>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</si>
  <si>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</si>
  <si>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</si>
  <si>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</si>
  <si>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</si>
  <si>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</si>
  <si>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</si>
  <si>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</si>
  <si>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</si>
  <si>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</si>
  <si>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</si>
  <si>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</si>
  <si>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</si>
  <si>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</si>
  <si>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</si>
  <si>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</si>
  <si>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</si>
  <si>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</si>
  <si>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</si>
  <si>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</si>
  <si>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</si>
  <si>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</si>
  <si>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</si>
  <si>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</si>
  <si>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</si>
  <si>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</si>
  <si>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</si>
  <si>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</si>
  <si>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</si>
  <si>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</si>
  <si>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</si>
  <si>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</si>
  <si>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</si>
  <si>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</si>
  <si>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</si>
  <si>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</si>
  <si>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</si>
  <si>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</si>
  <si>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</si>
  <si>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</si>
  <si>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</si>
  <si>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</si>
  <si>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</si>
  <si>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</si>
  <si>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</si>
  <si>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</si>
  <si>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</si>
  <si>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</si>
  <si>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</si>
  <si>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</si>
  <si>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</si>
  <si>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</si>
  <si>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</si>
  <si>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</si>
  <si>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</si>
  <si>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</si>
  <si>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</si>
  <si>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</si>
  <si>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</si>
  <si>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</si>
  <si>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</si>
  <si>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</si>
  <si>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</si>
  <si>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</si>
  <si>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</si>
  <si>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</si>
  <si>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</si>
  <si>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</si>
  <si>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</si>
  <si>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</si>
  <si>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</si>
  <si>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</si>
  <si>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</si>
  <si>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</si>
  <si>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</si>
  <si>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</si>
  <si>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</si>
  <si>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</si>
  <si>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</si>
  <si>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</si>
  <si>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</si>
  <si>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</si>
  <si>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</si>
  <si>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</si>
  <si>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</si>
  <si>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</si>
  <si>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</si>
  <si>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</si>
  <si>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</si>
  <si>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</si>
  <si>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</si>
  <si>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</si>
  <si>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</si>
  <si>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</si>
  <si>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</si>
  <si>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</si>
  <si>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</si>
  <si>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</si>
  <si>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</si>
  <si>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</si>
  <si>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</si>
  <si>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</si>
  <si>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</si>
  <si>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</si>
  <si>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</si>
  <si>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</si>
  <si>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</si>
  <si>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</si>
  <si>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</si>
  <si>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</si>
  <si>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</si>
  <si>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</si>
  <si>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</si>
  <si>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</si>
  <si>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</si>
  <si>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</si>
  <si>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</si>
  <si>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</si>
  <si>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</si>
  <si>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</si>
  <si>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</si>
  <si>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</si>
  <si>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</si>
  <si>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</si>
  <si>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</si>
  <si>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</si>
  <si>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</si>
  <si>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</si>
  <si>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</si>
  <si>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</si>
  <si>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</si>
  <si>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</si>
  <si>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</si>
  <si>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</si>
  <si>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</si>
  <si>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</si>
  <si>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</si>
  <si>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</si>
  <si>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</si>
  <si>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</si>
  <si>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</si>
  <si>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</si>
  <si>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</si>
  <si>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</si>
  <si>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</si>
  <si>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</si>
  <si>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</si>
  <si>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</si>
  <si>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</si>
  <si>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</si>
  <si>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</si>
  <si>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</si>
  <si>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</si>
  <si>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</si>
  <si>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</si>
  <si>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</si>
  <si>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</si>
  <si>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</si>
  <si>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</si>
  <si>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</si>
  <si>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</si>
  <si>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</si>
  <si>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</si>
  <si>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</si>
  <si>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</si>
  <si>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</si>
  <si>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</si>
  <si>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</si>
  <si>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</si>
  <si>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</si>
  <si>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</si>
  <si>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</si>
  <si>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</si>
  <si>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</si>
  <si>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</si>
  <si>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</si>
  <si>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</si>
  <si>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</si>
  <si>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</si>
  <si>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</si>
  <si>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</si>
  <si>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</si>
  <si>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</si>
  <si>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</si>
  <si>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</si>
  <si>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</si>
  <si>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</si>
  <si>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</si>
  <si>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</si>
  <si>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</si>
  <si>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</si>
  <si>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</si>
  <si>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</si>
  <si>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</si>
  <si>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</si>
  <si>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</si>
  <si>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</si>
  <si>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</si>
  <si>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</si>
  <si>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</si>
  <si>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</si>
  <si>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</si>
  <si>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</si>
  <si>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</si>
  <si>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</si>
  <si>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</si>
  <si>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</si>
  <si>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</si>
  <si>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</si>
  <si>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</si>
  <si>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</si>
  <si>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</si>
  <si>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</si>
  <si>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</si>
  <si>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</si>
  <si>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</si>
  <si>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</si>
  <si>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</si>
  <si>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</si>
  <si>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</si>
  <si>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</si>
  <si>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</si>
  <si>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</si>
  <si>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</si>
  <si>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</si>
  <si>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</si>
  <si>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</si>
  <si>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</si>
  <si>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</si>
  <si>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</si>
  <si>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</si>
  <si>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</si>
  <si>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</si>
  <si>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</si>
  <si>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</si>
  <si>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</si>
  <si>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</si>
  <si>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</si>
  <si>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</si>
  <si>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</si>
  <si>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</si>
  <si>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</si>
  <si>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</si>
  <si>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</si>
  <si>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</si>
  <si>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</si>
  <si>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</si>
  <si>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</si>
  <si>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</si>
  <si>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</si>
  <si>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</si>
  <si>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</si>
  <si>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</si>
  <si>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</si>
  <si>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</si>
  <si>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</si>
  <si>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</si>
  <si>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</si>
  <si>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</si>
  <si>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</si>
  <si>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</si>
  <si>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</si>
  <si>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</si>
  <si>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</si>
  <si>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</si>
  <si>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</si>
  <si>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</si>
  <si>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</si>
  <si>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</si>
  <si>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</si>
  <si>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</si>
  <si>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</si>
  <si>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</si>
  <si>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</si>
  <si>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</si>
  <si>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</si>
  <si>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</si>
  <si>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</si>
  <si>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</si>
  <si>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</si>
  <si>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</si>
  <si>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</si>
  <si>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</si>
  <si>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</si>
  <si>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</si>
  <si>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</si>
  <si>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</si>
  <si>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</si>
  <si>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</si>
  <si>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</si>
  <si>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</si>
  <si>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</si>
  <si>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</si>
  <si>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</si>
  <si>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</si>
  <si>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</si>
  <si>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</si>
  <si>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</si>
  <si>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</si>
  <si>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</si>
  <si>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</si>
  <si>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</si>
  <si>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</si>
  <si>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</si>
  <si>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</si>
  <si>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</si>
  <si>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</si>
  <si>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</si>
  <si>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</si>
  <si>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</si>
  <si>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</si>
  <si>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</si>
  <si>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</si>
  <si>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</si>
  <si>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</si>
  <si>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</si>
  <si>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</si>
  <si>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</si>
  <si>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</si>
  <si>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</si>
  <si>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</si>
  <si>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</si>
  <si>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</si>
  <si>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</si>
  <si>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</si>
  <si>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</si>
  <si>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</si>
  <si>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</si>
  <si>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</si>
  <si>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</si>
  <si>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</si>
  <si>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</si>
  <si>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</si>
  <si>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</si>
  <si>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</si>
  <si>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</si>
  <si>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</si>
  <si>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</si>
  <si>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</si>
  <si>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</si>
  <si>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</si>
  <si>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</si>
  <si>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</si>
  <si>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</si>
  <si>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</si>
  <si>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</si>
  <si>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</si>
  <si>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</si>
  <si>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</si>
  <si>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</si>
  <si>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</si>
  <si>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</si>
  <si>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</si>
  <si>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</si>
  <si>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</si>
  <si>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</si>
  <si>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</si>
  <si>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</si>
  <si>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</si>
  <si>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</si>
  <si>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</si>
  <si>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</si>
  <si>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</si>
  <si>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</si>
  <si>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</si>
  <si>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</si>
  <si>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</si>
  <si>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</si>
  <si>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</si>
  <si>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</si>
  <si>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</si>
  <si>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</si>
  <si>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</si>
  <si>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</si>
  <si>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</si>
  <si>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</si>
  <si>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</si>
  <si>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</si>
  <si>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</si>
  <si>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</si>
  <si>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</si>
  <si>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</si>
  <si>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</si>
  <si>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</si>
  <si>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</si>
  <si>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</si>
  <si>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</si>
  <si>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</si>
  <si>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</si>
  <si>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</si>
  <si>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</si>
  <si>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</si>
  <si>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</si>
  <si>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</si>
  <si>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</si>
  <si>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</si>
  <si>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</si>
  <si>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</si>
  <si>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</si>
  <si>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</si>
  <si>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</si>
  <si>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</si>
  <si>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</si>
  <si>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</si>
  <si>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</si>
  <si>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</si>
  <si>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</si>
  <si>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</si>
  <si>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</si>
  <si>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</si>
  <si>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</si>
  <si>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</si>
  <si>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</si>
  <si>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</si>
  <si>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</si>
  <si>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</si>
  <si>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</si>
  <si>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</si>
  <si>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</si>
  <si>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</si>
  <si>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</si>
  <si>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</si>
  <si>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</si>
  <si>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</si>
  <si>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</si>
  <si>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</si>
  <si>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</si>
  <si>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</si>
  <si>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</si>
  <si>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</si>
  <si>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</si>
  <si>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</si>
  <si>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</si>
  <si>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</si>
  <si>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</si>
  <si>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</si>
  <si>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</si>
  <si>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</si>
  <si>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</si>
  <si>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</si>
  <si>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</si>
  <si>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</si>
  <si>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</si>
  <si>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</si>
  <si>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</si>
  <si>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</si>
  <si>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</si>
  <si>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</si>
  <si>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</si>
  <si>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</si>
  <si>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</si>
  <si>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</si>
  <si>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</si>
  <si>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</si>
  <si>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</si>
  <si>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</si>
  <si>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</si>
  <si>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</si>
  <si>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</si>
  <si>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</si>
  <si>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</si>
  <si>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</si>
  <si>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</si>
  <si>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</si>
  <si>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</si>
  <si>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</si>
  <si>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</si>
  <si>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</si>
  <si>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</si>
  <si>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</si>
  <si>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</si>
  <si>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</si>
  <si>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</si>
  <si>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</si>
  <si>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</si>
  <si>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</si>
  <si>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</si>
  <si>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</si>
  <si>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</si>
  <si>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</si>
  <si>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</si>
  <si>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</si>
  <si>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</si>
  <si>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</si>
  <si>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</si>
  <si>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</si>
  <si>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</si>
  <si>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</si>
  <si>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</si>
  <si>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</si>
  <si>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</si>
  <si>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</si>
  <si>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</si>
  <si>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</si>
  <si>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</si>
  <si>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</si>
  <si>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</si>
  <si>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</si>
  <si>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</si>
  <si>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</si>
  <si>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</si>
  <si>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</si>
  <si>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</si>
  <si>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</si>
  <si>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</si>
  <si>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</si>
  <si>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</si>
  <si>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</si>
  <si>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</si>
  <si>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</si>
  <si>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</si>
  <si>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</si>
  <si>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</si>
  <si>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</si>
  <si>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</si>
  <si>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</si>
  <si>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</si>
  <si>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</si>
  <si>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</si>
  <si>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</si>
  <si>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</si>
  <si>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</si>
  <si>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</si>
  <si>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</si>
  <si>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</si>
  <si>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</si>
  <si>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</si>
  <si>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</si>
  <si>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</si>
  <si>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</si>
  <si>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</si>
  <si>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</si>
  <si>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</si>
  <si>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</si>
  <si>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</si>
  <si>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</si>
  <si>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</si>
  <si>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</si>
  <si>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</si>
  <si>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</si>
  <si>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</si>
  <si>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</si>
  <si>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</si>
  <si>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</si>
  <si>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</si>
  <si>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</si>
  <si>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</si>
  <si>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</si>
  <si>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</si>
  <si>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</si>
  <si>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</si>
  <si>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</si>
  <si>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</si>
  <si>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</si>
  <si>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</si>
  <si>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</si>
  <si>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</si>
  <si>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</si>
  <si>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</si>
  <si>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</si>
  <si>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</si>
  <si>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</si>
  <si>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</si>
  <si>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</si>
  <si>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</si>
  <si>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</si>
  <si>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</si>
  <si>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</si>
  <si>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</si>
  <si>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</si>
  <si>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</si>
  <si>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</si>
  <si>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</si>
  <si>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</si>
  <si>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</si>
  <si>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</si>
  <si>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</si>
  <si>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</si>
  <si>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</si>
  <si>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</si>
  <si>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</si>
  <si>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</si>
  <si>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</si>
  <si>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</si>
  <si>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</si>
  <si>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</si>
  <si>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</si>
  <si>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</si>
  <si>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</si>
  <si>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</si>
  <si>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</si>
  <si>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</si>
  <si>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</si>
  <si>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</si>
  <si>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</si>
  <si>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</si>
  <si>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</si>
  <si>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</si>
  <si>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</si>
  <si>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</si>
  <si>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</si>
  <si>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</si>
  <si>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</si>
  <si>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</si>
  <si>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</si>
  <si>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</si>
  <si>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</si>
  <si>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</si>
  <si>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</si>
  <si>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</si>
  <si>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</si>
  <si>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</si>
  <si>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</si>
  <si>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</si>
  <si>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</si>
  <si>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</si>
  <si>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</si>
  <si>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</si>
  <si>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</si>
  <si>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</si>
  <si>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</si>
  <si>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</si>
  <si>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</si>
  <si>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</si>
  <si>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</si>
  <si>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</si>
  <si>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</si>
  <si>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</si>
  <si>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</si>
  <si>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</si>
  <si>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</si>
  <si>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</si>
  <si>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</si>
  <si>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</si>
  <si>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</si>
  <si>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</si>
  <si>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</si>
  <si>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</si>
  <si>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</si>
  <si>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</si>
  <si>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</si>
  <si>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</si>
  <si>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</si>
  <si>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</si>
  <si>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</si>
  <si>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</si>
  <si>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</si>
  <si>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</si>
  <si>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</si>
  <si>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</si>
  <si>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</si>
  <si>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</si>
  <si>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</si>
  <si>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</si>
  <si>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</si>
  <si>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</si>
  <si>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</si>
  <si>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</si>
  <si>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</si>
  <si>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</si>
  <si>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</si>
  <si>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</si>
  <si>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</si>
  <si>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</si>
  <si>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</si>
  <si>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</si>
  <si>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</si>
  <si>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</si>
  <si>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</si>
  <si>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</si>
  <si>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</si>
  <si>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</si>
  <si>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</si>
  <si>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</si>
  <si>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</si>
  <si>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</si>
  <si>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</si>
  <si>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</si>
  <si>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</si>
  <si>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</si>
  <si>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</si>
  <si>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</si>
  <si>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</si>
  <si>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</si>
  <si>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</si>
  <si>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</si>
  <si>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</si>
  <si>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</si>
  <si>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</si>
  <si>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</si>
  <si>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</si>
  <si>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</si>
  <si>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</si>
  <si>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</si>
  <si>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</si>
  <si>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</si>
  <si>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</si>
  <si>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</si>
  <si>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</si>
  <si>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</si>
  <si>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</si>
  <si>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</si>
  <si>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</si>
  <si>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</si>
  <si>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</si>
  <si>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</si>
  <si>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</si>
  <si>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</si>
  <si>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</si>
  <si>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</si>
  <si>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</si>
  <si>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</si>
  <si>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</si>
  <si>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</si>
  <si>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</si>
  <si>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</si>
  <si>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</si>
  <si>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</si>
  <si>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</si>
  <si>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</si>
  <si>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</si>
  <si>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</si>
  <si>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</si>
  <si>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</si>
  <si>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</si>
  <si>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</si>
  <si>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</si>
  <si>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</si>
  <si>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</si>
  <si>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</si>
  <si>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</si>
  <si>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</si>
  <si>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</si>
  <si>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</si>
  <si>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</si>
  <si>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</si>
  <si>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</si>
  <si>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</si>
  <si>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</si>
  <si>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</si>
  <si>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</si>
  <si>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</si>
  <si>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</si>
  <si>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</si>
  <si>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</si>
  <si>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</si>
  <si>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</si>
  <si>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</si>
  <si>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</si>
  <si>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</si>
  <si>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</si>
  <si>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</si>
  <si>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</si>
  <si>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</si>
  <si>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</si>
  <si>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</si>
  <si>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</si>
  <si>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</si>
  <si>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</si>
  <si>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</si>
  <si>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</si>
  <si>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</si>
  <si>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</si>
  <si>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</si>
  <si>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</si>
  <si>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</si>
  <si>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</si>
  <si>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</si>
  <si>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</si>
  <si>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</si>
  <si>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</si>
  <si>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</si>
  <si>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</si>
  <si>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</si>
  <si>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</si>
  <si>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</si>
  <si>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</si>
  <si>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</si>
  <si>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</si>
  <si>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</si>
  <si>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</si>
  <si>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</si>
  <si>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</si>
  <si>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</si>
  <si>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</si>
  <si>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</si>
  <si>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</si>
  <si>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</si>
  <si>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</si>
  <si>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</si>
  <si>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</si>
  <si>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</si>
  <si>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</si>
  <si>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</si>
  <si>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</si>
  <si>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</si>
  <si>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</si>
  <si>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</si>
  <si>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</si>
  <si>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</si>
  <si>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</si>
  <si>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</si>
  <si>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</si>
  <si>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</si>
  <si>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</si>
  <si>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</si>
  <si>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</si>
  <si>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</si>
  <si>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</si>
  <si>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</si>
  <si>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</si>
  <si>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</si>
  <si>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</si>
  <si>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</si>
  <si>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</si>
  <si>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</si>
  <si>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</si>
  <si>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</si>
  <si>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</si>
  <si>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</si>
  <si>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</si>
  <si>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</si>
  <si>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</si>
  <si>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</si>
  <si>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</si>
  <si>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</si>
  <si>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</si>
  <si>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</si>
  <si>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</si>
  <si>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</si>
  <si>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</si>
  <si>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</si>
  <si>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</si>
  <si>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</si>
  <si>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</si>
  <si>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</si>
  <si>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</si>
  <si>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</si>
  <si>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</si>
  <si>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</si>
  <si>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</si>
  <si>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</si>
  <si>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</si>
  <si>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</si>
  <si>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</si>
  <si>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</si>
  <si>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</si>
  <si>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</si>
  <si>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</si>
  <si>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</si>
  <si>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</si>
  <si>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</si>
  <si>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</si>
  <si>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</si>
  <si>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</si>
  <si>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</si>
  <si>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</si>
  <si>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</si>
  <si>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</si>
  <si>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</si>
  <si>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</si>
  <si>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</si>
  <si>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</si>
  <si>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</si>
  <si>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</si>
  <si>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</si>
  <si>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</si>
  <si>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</si>
  <si>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</si>
  <si>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</si>
  <si>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</si>
  <si>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</si>
  <si>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</si>
  <si>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</si>
  <si>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</si>
  <si>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</si>
  <si>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</si>
  <si>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</si>
  <si>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</si>
  <si>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</si>
  <si>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</si>
  <si>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</si>
  <si>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</si>
  <si>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</si>
  <si>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</si>
  <si>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</si>
  <si>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</si>
  <si>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</si>
  <si>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</si>
  <si>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</si>
  <si>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</si>
  <si>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</si>
  <si>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</si>
  <si>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</si>
  <si>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</si>
  <si>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</si>
  <si>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</si>
  <si>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</si>
  <si>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</si>
  <si>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</si>
  <si>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</si>
  <si>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</si>
  <si>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</si>
  <si>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</si>
  <si>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</si>
  <si>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</si>
  <si>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</si>
  <si>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</si>
  <si>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</si>
  <si>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</si>
  <si>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</si>
  <si>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</si>
  <si>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</si>
  <si>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</si>
  <si>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</si>
  <si>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</si>
  <si>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</si>
  <si>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</si>
  <si>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</si>
  <si>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</si>
  <si>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</si>
  <si>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</si>
  <si>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</si>
  <si>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</si>
  <si>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</si>
  <si>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</si>
  <si>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</si>
  <si>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</si>
  <si>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</si>
  <si>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</si>
  <si>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</si>
  <si>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</si>
  <si>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</si>
  <si>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</si>
  <si>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</si>
  <si>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</si>
  <si>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</si>
  <si>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</si>
  <si>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</si>
  <si>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</si>
  <si>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</si>
  <si>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</si>
  <si>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</si>
  <si>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</si>
  <si>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</si>
  <si>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</si>
  <si>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</si>
  <si>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</si>
  <si>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</si>
  <si>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</si>
  <si>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</si>
  <si>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</si>
  <si>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</si>
  <si>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</si>
  <si>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</si>
  <si>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</si>
  <si>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</si>
  <si>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</si>
  <si>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</si>
  <si>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</si>
  <si>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</si>
  <si>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</si>
  <si>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</si>
  <si>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</si>
  <si>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</si>
  <si>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</si>
  <si>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</si>
  <si>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</si>
  <si>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</si>
  <si>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</si>
  <si>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</si>
  <si>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</si>
  <si>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</si>
  <si>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</si>
  <si>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</si>
  <si>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</si>
  <si>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</si>
  <si>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</si>
  <si>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</si>
  <si>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</si>
  <si>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</si>
  <si>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</si>
  <si>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</si>
  <si>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</si>
  <si>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</si>
  <si>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</si>
  <si>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</si>
  <si>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</si>
  <si>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</si>
  <si>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</si>
  <si>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</si>
  <si>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</si>
  <si>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</si>
  <si>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</si>
  <si>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</si>
  <si>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</si>
  <si>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</si>
  <si>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</si>
  <si>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</si>
  <si>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</si>
  <si>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</si>
  <si>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</si>
  <si>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</si>
  <si>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</si>
  <si>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</si>
  <si>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</si>
  <si>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</si>
  <si>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</si>
  <si>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</si>
  <si>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</si>
  <si>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</si>
  <si>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</si>
  <si>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</si>
  <si>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</si>
  <si>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</si>
  <si>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</si>
  <si>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</si>
  <si>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</si>
  <si>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</si>
  <si>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</si>
  <si>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</si>
  <si>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</si>
  <si>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</si>
  <si>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</si>
  <si>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</si>
  <si>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</si>
  <si>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</si>
  <si>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</si>
  <si>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</si>
  <si>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</si>
  <si>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</si>
  <si>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</si>
  <si>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</si>
  <si>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</si>
  <si>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</si>
  <si>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</si>
  <si>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</si>
  <si>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</si>
  <si>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</si>
  <si>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</si>
  <si>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</si>
  <si>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</si>
  <si>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</si>
  <si>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</si>
  <si>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</si>
  <si>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</si>
  <si>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</si>
  <si>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</si>
  <si>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</si>
  <si>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</si>
  <si>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</si>
  <si>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</si>
  <si>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</si>
  <si>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</si>
  <si>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</si>
  <si>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</si>
  <si>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</si>
  <si>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</si>
  <si>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</si>
  <si>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</si>
  <si>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</si>
  <si>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</si>
  <si>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</si>
  <si>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</si>
  <si>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</si>
  <si>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</si>
  <si>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</si>
  <si>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</si>
  <si>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</si>
  <si>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</si>
  <si>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</si>
  <si>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</si>
  <si>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</si>
  <si>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</si>
  <si>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</si>
  <si>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</si>
  <si>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</si>
  <si>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</si>
  <si>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</si>
  <si>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</si>
  <si>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</si>
  <si>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</si>
  <si>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</si>
  <si>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</si>
  <si>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</si>
  <si>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</si>
  <si>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</si>
  <si>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</si>
  <si>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</si>
  <si>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</si>
  <si>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</si>
  <si>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</si>
  <si>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</si>
  <si>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</si>
  <si>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</si>
  <si>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</si>
  <si>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</si>
  <si>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</si>
  <si>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</si>
  <si>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</si>
  <si>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</si>
  <si>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</si>
  <si>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</si>
  <si>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</si>
  <si>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</si>
  <si>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</si>
  <si>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</si>
  <si>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</si>
  <si>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</si>
  <si>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</si>
  <si>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</si>
  <si>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</si>
  <si>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</si>
  <si>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</si>
  <si>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</si>
  <si>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</si>
  <si>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</si>
  <si>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</si>
  <si>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</si>
  <si>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</si>
  <si>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</si>
  <si>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</si>
  <si>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</si>
  <si>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</si>
  <si>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</si>
  <si>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</si>
  <si>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</si>
  <si>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</si>
  <si>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</si>
  <si>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</si>
  <si>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</si>
  <si>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</si>
  <si>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</si>
  <si>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</si>
  <si>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</si>
  <si>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</si>
  <si>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</si>
  <si>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</si>
  <si>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</si>
  <si>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</si>
  <si>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</si>
  <si>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</si>
  <si>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</si>
  <si>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</si>
  <si>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</si>
  <si>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</si>
  <si>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</si>
  <si>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</si>
  <si>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</si>
  <si>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</si>
  <si>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</si>
  <si>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</si>
  <si>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</si>
  <si>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</si>
  <si>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</si>
  <si>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</si>
  <si>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</si>
  <si>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</si>
  <si>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</si>
  <si>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</si>
  <si>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</si>
  <si>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</si>
  <si>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</si>
  <si>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</si>
  <si>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</si>
  <si>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</si>
  <si>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</si>
  <si>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</si>
  <si>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</si>
  <si>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</si>
  <si>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</si>
  <si>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</si>
  <si>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</si>
  <si>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</si>
  <si>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</si>
  <si>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</si>
  <si>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</si>
  <si>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</si>
  <si>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</si>
  <si>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</si>
  <si>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</si>
  <si>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</si>
  <si>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</si>
  <si>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</si>
  <si>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</si>
  <si>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</si>
  <si>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</si>
  <si>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</si>
  <si>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</si>
  <si>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</si>
  <si>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</si>
  <si>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</si>
  <si>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</si>
  <si>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</si>
  <si>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</si>
  <si>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</si>
  <si>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</si>
  <si>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</si>
  <si>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</si>
  <si>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</si>
  <si>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</si>
  <si>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</si>
  <si>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</si>
  <si>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</si>
  <si>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</si>
  <si>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</si>
  <si>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</si>
  <si>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</si>
  <si>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</si>
  <si>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</si>
  <si>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</si>
  <si>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</si>
  <si>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</si>
  <si>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</si>
  <si>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</si>
  <si>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</si>
  <si>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</si>
  <si>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</si>
  <si>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</si>
  <si>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</si>
  <si>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</si>
  <si>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</si>
  <si>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</si>
  <si>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</si>
  <si>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</si>
  <si>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</si>
  <si>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</si>
  <si>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</si>
  <si>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</si>
  <si>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</si>
  <si>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</si>
  <si>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</si>
  <si>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</si>
  <si>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</si>
  <si>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</si>
  <si>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</si>
  <si>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</si>
  <si>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</si>
  <si>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</si>
  <si>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</si>
  <si>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</si>
  <si>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</si>
  <si>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</si>
  <si>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</si>
  <si>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</si>
  <si>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</si>
  <si>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</si>
  <si>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</si>
  <si>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</si>
  <si>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</si>
  <si>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</si>
  <si>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</si>
  <si>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</si>
  <si>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</si>
  <si>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</si>
  <si>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</si>
  <si>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</si>
  <si>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</si>
  <si>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</si>
  <si>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</si>
  <si>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</si>
  <si>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</si>
  <si>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</si>
  <si>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</si>
  <si>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</si>
  <si>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</si>
  <si>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</si>
  <si>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</si>
  <si>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</si>
  <si>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</si>
  <si>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</si>
  <si>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</si>
  <si>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</si>
  <si>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</si>
  <si>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</si>
  <si>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</si>
  <si>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</si>
  <si>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</si>
  <si>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</si>
  <si>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</si>
  <si>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</si>
  <si>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</si>
  <si>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</si>
  <si>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</si>
  <si>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</si>
  <si>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</si>
  <si>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</si>
  <si>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</si>
  <si>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</si>
  <si>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</si>
  <si>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</si>
  <si>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</si>
  <si>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</si>
  <si>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</si>
  <si>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</si>
  <si>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</si>
  <si>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</si>
  <si>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</si>
  <si>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</si>
  <si>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</si>
  <si>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</si>
  <si>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</si>
  <si>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</si>
  <si>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</si>
  <si>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</si>
  <si>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</si>
  <si>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</si>
  <si>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</si>
  <si>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</si>
  <si>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</si>
  <si>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</si>
  <si>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</si>
  <si>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</si>
  <si>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</si>
  <si>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</si>
  <si>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</si>
  <si>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</si>
  <si>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</si>
  <si>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</si>
  <si>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</si>
  <si>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</si>
  <si>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</si>
  <si>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</si>
  <si>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</si>
  <si>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</si>
  <si>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</si>
  <si>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</si>
  <si>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</si>
  <si>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</si>
  <si>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</si>
  <si>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</si>
  <si>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</si>
  <si>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</si>
  <si>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</si>
  <si>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</si>
  <si>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</si>
  <si>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</si>
  <si>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</si>
  <si>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</si>
  <si>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</si>
  <si>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</si>
  <si>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</si>
  <si>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</si>
  <si>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</si>
  <si>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</si>
  <si>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</si>
  <si>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</si>
  <si>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</si>
  <si>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</si>
  <si>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</si>
  <si>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</si>
  <si>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</si>
  <si>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</si>
  <si>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</si>
  <si>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</si>
  <si>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</si>
  <si>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</si>
  <si>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</si>
  <si>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</si>
  <si>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</si>
  <si>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</si>
  <si>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</si>
  <si>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</si>
  <si>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</si>
  <si>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</si>
  <si>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</si>
  <si>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</si>
  <si>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</si>
  <si>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</si>
  <si>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</si>
  <si>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</si>
  <si>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</si>
  <si>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</si>
  <si>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</si>
  <si>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</si>
  <si>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</si>
  <si>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</si>
  <si>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</si>
  <si>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</si>
  <si>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</si>
  <si>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</si>
  <si>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</si>
  <si>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</si>
  <si>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</si>
  <si>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</si>
  <si>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</si>
  <si>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</si>
  <si>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</si>
  <si>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</si>
  <si>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</si>
  <si>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</si>
  <si>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</si>
  <si>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</si>
  <si>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</si>
  <si>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</si>
  <si>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</si>
  <si>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</si>
  <si>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</si>
  <si>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</si>
  <si>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</si>
  <si>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</si>
  <si>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</si>
  <si>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</si>
  <si>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</si>
  <si>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</si>
  <si>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</si>
  <si>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</si>
  <si>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</si>
  <si>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</si>
  <si>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</si>
  <si>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</si>
  <si>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</si>
  <si>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</si>
  <si>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</si>
  <si>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</si>
  <si>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</si>
  <si>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</si>
  <si>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</si>
  <si>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</si>
  <si>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</si>
  <si>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</si>
  <si>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</si>
  <si>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</si>
  <si>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</si>
  <si>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</si>
  <si>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</si>
  <si>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</si>
  <si>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</si>
  <si>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</si>
  <si>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</si>
  <si>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</si>
  <si>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</si>
  <si>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</si>
  <si>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</si>
  <si>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</si>
  <si>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</si>
  <si>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</si>
  <si>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</si>
  <si>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</si>
  <si>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</si>
  <si>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</si>
  <si>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</si>
  <si>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</si>
  <si>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</si>
  <si>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</si>
  <si>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</si>
  <si>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</si>
  <si>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</si>
  <si>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</si>
  <si>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</si>
  <si>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</si>
  <si>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</si>
  <si>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</si>
  <si>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</si>
  <si>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</si>
  <si>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</si>
  <si>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</si>
  <si>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</si>
  <si>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</si>
  <si>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</si>
  <si>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</si>
  <si>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</si>
  <si>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</si>
  <si>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</si>
  <si>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</si>
  <si>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</si>
  <si>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</si>
  <si>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</si>
  <si>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</si>
  <si>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</si>
  <si>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</si>
  <si>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</si>
  <si>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</si>
  <si>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</si>
  <si>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</si>
  <si>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</si>
  <si>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</si>
  <si>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</si>
  <si>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</si>
  <si>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</si>
  <si>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</si>
  <si>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</si>
  <si>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</si>
  <si>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</si>
  <si>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</si>
  <si>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</si>
  <si>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</si>
  <si>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</si>
  <si>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</si>
  <si>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</si>
  <si>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</si>
  <si>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</si>
  <si>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</si>
  <si>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</si>
  <si>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</si>
  <si>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</si>
  <si>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</si>
  <si>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</si>
  <si>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</si>
  <si>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</si>
  <si>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</si>
  <si>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</si>
  <si>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</si>
  <si>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</si>
  <si>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</si>
  <si>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</si>
  <si>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</si>
  <si>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</si>
  <si>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</si>
  <si>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</si>
  <si>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</si>
  <si>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</si>
  <si>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</si>
  <si>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</si>
  <si>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</si>
  <si>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</si>
  <si>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</si>
  <si>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</si>
  <si>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</si>
  <si>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</si>
  <si>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</si>
  <si>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</si>
  <si>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</si>
  <si>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</si>
  <si>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</si>
  <si>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</si>
  <si>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</si>
  <si>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</si>
  <si>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</si>
  <si>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</si>
  <si>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</si>
  <si>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</si>
  <si>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</si>
  <si>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</si>
  <si>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</si>
  <si>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</si>
  <si>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</si>
  <si>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</si>
  <si>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</si>
  <si>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</si>
  <si>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</si>
  <si>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</si>
  <si>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</si>
  <si>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</si>
  <si>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</si>
  <si>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</si>
  <si>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</si>
  <si>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</si>
  <si>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</si>
  <si>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</si>
  <si>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</si>
  <si>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</si>
  <si>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</si>
  <si>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</si>
  <si>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</si>
  <si>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</si>
  <si>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</si>
  <si>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</si>
  <si>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</si>
  <si>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</si>
  <si>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</si>
  <si>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</si>
  <si>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</si>
  <si>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</si>
  <si>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</si>
  <si>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</si>
  <si>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</si>
  <si>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</si>
  <si>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</si>
  <si>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</si>
  <si>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</si>
  <si>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</si>
  <si>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</si>
  <si>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</si>
  <si>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</si>
  <si>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</si>
  <si>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</si>
  <si>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</si>
  <si>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</si>
  <si>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</si>
  <si>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</si>
  <si>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</si>
  <si>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</si>
  <si>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</si>
  <si>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</si>
  <si>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</si>
  <si>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</si>
  <si>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</si>
  <si>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</si>
  <si>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</si>
  <si>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</si>
  <si>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</si>
  <si>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</si>
  <si>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</si>
  <si>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</si>
  <si>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</si>
  <si>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</si>
  <si>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</si>
  <si>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</si>
  <si>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</si>
  <si>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</si>
  <si>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</si>
  <si>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</si>
  <si>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</si>
  <si>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</si>
  <si>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</si>
  <si>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</si>
  <si>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</si>
  <si>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</si>
  <si>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</si>
  <si>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</si>
  <si>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</si>
  <si>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</si>
  <si>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</si>
  <si>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</si>
  <si>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</si>
  <si>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</si>
  <si>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</si>
  <si>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</si>
  <si>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</si>
  <si>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</si>
  <si>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</si>
  <si>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</si>
  <si>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</si>
  <si>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</si>
  <si>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</si>
  <si>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</si>
  <si>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</si>
  <si>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</si>
  <si>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</si>
  <si>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</si>
  <si>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</si>
  <si>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</si>
  <si>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</si>
  <si>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</si>
  <si>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</si>
  <si>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</si>
  <si>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</si>
  <si>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</si>
  <si>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</si>
  <si>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</si>
  <si>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</si>
  <si>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</si>
  <si>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</si>
  <si>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</si>
  <si>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</si>
  <si>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</si>
  <si>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</si>
  <si>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</si>
  <si>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</si>
  <si>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</si>
  <si>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</si>
  <si>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</si>
  <si>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</si>
  <si>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</si>
  <si>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</si>
  <si>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</si>
  <si>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</si>
  <si>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</si>
  <si>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</si>
  <si>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</si>
  <si>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</si>
  <si>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</si>
  <si>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</si>
  <si>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</si>
  <si>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</si>
  <si>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</si>
  <si>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</si>
  <si>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</si>
  <si>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</si>
  <si>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</si>
  <si>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</si>
  <si>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</si>
  <si>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</si>
  <si>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</si>
  <si>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</si>
  <si>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</si>
  <si>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</si>
  <si>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</si>
  <si>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</si>
  <si>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</si>
  <si>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</si>
  <si>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</si>
  <si>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</si>
  <si>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</si>
  <si>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</si>
  <si>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</si>
  <si>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</si>
  <si>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</si>
  <si>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</si>
  <si>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</si>
  <si>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</si>
  <si>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</si>
  <si>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</si>
  <si>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</si>
  <si>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</si>
  <si>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</si>
  <si>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</si>
  <si>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</si>
  <si>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</si>
  <si>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</si>
  <si>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</si>
  <si>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</si>
  <si>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</si>
  <si>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</si>
  <si>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</si>
  <si>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</si>
  <si>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</si>
  <si>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</si>
  <si>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</si>
  <si>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</si>
  <si>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</si>
  <si>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</si>
  <si>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</si>
  <si>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</si>
  <si>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</si>
  <si>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</si>
  <si>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</si>
  <si>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</si>
  <si>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</si>
  <si>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</si>
  <si>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</si>
  <si>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</si>
  <si>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</si>
  <si>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</si>
  <si>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</si>
  <si>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</si>
  <si>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</si>
  <si>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</si>
  <si>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</si>
  <si>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</si>
  <si>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</si>
  <si>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</si>
  <si>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</si>
  <si>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</si>
  <si>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</si>
  <si>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</si>
  <si>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</si>
  <si>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</si>
  <si>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</si>
  <si>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</si>
  <si>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</si>
  <si>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</si>
  <si>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</si>
  <si>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</si>
  <si>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</si>
  <si>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</si>
  <si>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</si>
  <si>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</si>
  <si>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</si>
  <si>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</si>
  <si>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</si>
  <si>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</si>
  <si>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</si>
  <si>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</si>
  <si>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</si>
  <si>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</si>
  <si>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</si>
  <si>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</si>
  <si>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</si>
  <si>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</si>
  <si>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</si>
  <si>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</si>
  <si>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</si>
  <si>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</si>
  <si>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</si>
  <si>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</si>
  <si>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</si>
  <si>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</si>
  <si>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</si>
  <si>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</si>
  <si>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</si>
  <si>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</si>
  <si>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</si>
  <si>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</si>
  <si>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</si>
  <si>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</si>
  <si>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</si>
  <si>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</si>
  <si>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</si>
  <si>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</si>
  <si>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</si>
  <si>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</si>
  <si>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</si>
  <si>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</si>
  <si>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</si>
  <si>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</si>
  <si>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</si>
  <si>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</si>
  <si>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</si>
  <si>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</si>
  <si>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</si>
  <si>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</si>
  <si>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</si>
  <si>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</si>
  <si>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</si>
  <si>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</si>
  <si>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</si>
  <si>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</si>
  <si>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</si>
  <si>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</si>
  <si>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</si>
  <si>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</si>
  <si>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</si>
  <si>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</si>
  <si>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</si>
  <si>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</si>
  <si>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</si>
  <si>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</si>
  <si>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</si>
  <si>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</si>
  <si>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</si>
  <si>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</si>
  <si>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</si>
  <si>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</si>
  <si>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</si>
  <si>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</si>
  <si>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</si>
  <si>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</si>
  <si>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</si>
  <si>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</si>
  <si>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</si>
  <si>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</si>
  <si>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</si>
  <si>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</si>
  <si>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</si>
  <si>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</si>
  <si>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</si>
  <si>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</si>
  <si>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</si>
  <si>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</si>
  <si>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</si>
  <si>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</si>
  <si>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</si>
  <si>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</si>
  <si>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</si>
  <si>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</si>
  <si>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</si>
  <si>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</si>
  <si>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</si>
  <si>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</si>
  <si>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</si>
  <si>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</si>
  <si>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</si>
  <si>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</si>
  <si>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</si>
  <si>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</si>
  <si>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</si>
  <si>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</si>
  <si>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</si>
  <si>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</si>
  <si>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</si>
  <si>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</si>
  <si>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</si>
  <si>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</si>
  <si>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</si>
  <si>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</si>
  <si>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</si>
  <si>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</si>
  <si>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</si>
  <si>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</si>
  <si>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</si>
  <si>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</si>
  <si>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</si>
  <si>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</si>
  <si>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</si>
  <si>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</si>
  <si>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</si>
  <si>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</si>
  <si>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</si>
  <si>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</si>
  <si>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</si>
  <si>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</si>
  <si>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</si>
  <si>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</si>
  <si>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</si>
  <si>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</si>
  <si>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</si>
  <si>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</si>
  <si>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</si>
  <si>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</si>
  <si>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</si>
  <si>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</si>
  <si>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</si>
  <si>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</si>
  <si>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</si>
  <si>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</si>
  <si>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</si>
  <si>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</si>
  <si>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</si>
  <si>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</si>
  <si>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</si>
  <si>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</si>
  <si>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</si>
  <si>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</si>
  <si>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</si>
  <si>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</si>
  <si>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</si>
  <si>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</si>
  <si>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</si>
  <si>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</si>
  <si>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</si>
  <si>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</si>
  <si>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</si>
  <si>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</si>
  <si>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</si>
  <si>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</si>
  <si>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</si>
  <si>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</si>
  <si>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</si>
  <si>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</si>
  <si>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</si>
  <si>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</si>
  <si>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</si>
  <si>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</si>
  <si>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</si>
  <si>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</si>
  <si>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</si>
  <si>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</si>
  <si>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</si>
  <si>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</si>
  <si>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</si>
  <si>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</si>
  <si>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</si>
  <si>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</si>
  <si>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</si>
  <si>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</si>
  <si>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</si>
  <si>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</si>
  <si>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</si>
  <si>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</si>
  <si>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</si>
  <si>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</si>
  <si>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</si>
  <si>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</si>
  <si>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</si>
  <si>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</si>
  <si>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</si>
  <si>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</si>
  <si>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</si>
  <si>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</si>
  <si>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</si>
  <si>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</si>
  <si>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</si>
  <si>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</si>
  <si>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</si>
  <si>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</si>
  <si>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</si>
  <si>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</si>
  <si>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</si>
  <si>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</si>
  <si>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</si>
  <si>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</si>
  <si>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</si>
  <si>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</si>
  <si>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</si>
  <si>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</si>
  <si>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</si>
  <si>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</si>
  <si>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</si>
  <si>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</si>
  <si>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</si>
  <si>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</si>
  <si>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</si>
  <si>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</si>
  <si>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</si>
  <si>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</si>
  <si>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</si>
  <si>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</si>
  <si>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</si>
  <si>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</si>
  <si>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</si>
  <si>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</si>
  <si>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</si>
  <si>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</si>
  <si>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</si>
  <si>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</si>
  <si>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</si>
  <si>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</si>
  <si>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</si>
  <si>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</si>
  <si>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</si>
  <si>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</si>
  <si>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</si>
  <si>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</si>
  <si>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</si>
  <si>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</si>
  <si>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</si>
  <si>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</si>
  <si>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</si>
  <si>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</si>
  <si>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</si>
  <si>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</si>
  <si>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</si>
  <si>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</si>
  <si>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</si>
  <si>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</si>
  <si>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</si>
  <si>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</si>
  <si>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</si>
  <si>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</si>
  <si>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</si>
  <si>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</si>
  <si>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</si>
  <si>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</si>
  <si>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</si>
  <si>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</si>
  <si>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</si>
  <si>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</si>
  <si>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</si>
  <si>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</si>
  <si>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</si>
  <si>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</si>
  <si>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</si>
  <si>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</si>
  <si>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</si>
  <si>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</si>
  <si>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</si>
  <si>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</si>
  <si>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</si>
  <si>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</si>
  <si>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</si>
  <si>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</si>
  <si>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</si>
  <si>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</si>
  <si>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</si>
  <si>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</si>
  <si>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</si>
  <si>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</si>
  <si>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</si>
  <si>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</si>
  <si>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</si>
  <si>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</si>
  <si>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</si>
  <si>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</si>
  <si>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</si>
  <si>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</si>
  <si>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</si>
  <si>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</si>
  <si>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</si>
  <si>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</si>
  <si>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</si>
  <si>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</si>
  <si>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</si>
  <si>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</si>
  <si>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</si>
  <si>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</si>
  <si>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</si>
  <si>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</si>
  <si>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</si>
  <si>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</si>
  <si>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</si>
  <si>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</si>
  <si>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</si>
  <si>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</si>
  <si>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</si>
  <si>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</si>
  <si>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</si>
  <si>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</si>
  <si>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</si>
  <si>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</si>
  <si>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</si>
  <si>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</si>
  <si>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</si>
  <si>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</si>
  <si>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</si>
  <si>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</si>
  <si>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</si>
  <si>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</si>
  <si>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</si>
  <si>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</si>
  <si>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</si>
  <si>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</si>
  <si>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</si>
  <si>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</si>
  <si>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</si>
  <si>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</si>
  <si>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</si>
  <si>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</si>
  <si>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</si>
  <si>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</si>
  <si>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</si>
  <si>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</si>
  <si>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</si>
  <si>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</si>
  <si>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</si>
  <si>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</si>
  <si>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</si>
  <si>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</si>
  <si>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</si>
  <si>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</si>
  <si>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</si>
  <si>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</si>
  <si>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</si>
  <si>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</si>
  <si>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</si>
  <si>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</si>
  <si>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</si>
  <si>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</si>
  <si>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</si>
  <si>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</si>
  <si>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</si>
  <si>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</si>
  <si>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</si>
  <si>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</si>
  <si>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</si>
  <si>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</si>
  <si>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</si>
  <si>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</si>
  <si>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</si>
  <si>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</si>
  <si>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</si>
  <si>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</si>
  <si>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</si>
  <si>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</si>
  <si>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</si>
  <si>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</si>
  <si>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</si>
  <si>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</si>
  <si>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</si>
  <si>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</si>
  <si>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</si>
  <si>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</si>
  <si>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</si>
  <si>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</si>
  <si>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</si>
  <si>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</si>
  <si>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</si>
  <si>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</si>
  <si>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</si>
  <si>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</si>
  <si>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</si>
  <si>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</si>
  <si>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</si>
  <si>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</si>
  <si>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</si>
  <si>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</si>
  <si>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</si>
  <si>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</si>
  <si>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</si>
  <si>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</si>
  <si>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</si>
  <si>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</si>
  <si>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</si>
  <si>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</si>
  <si>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</si>
  <si>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</si>
  <si>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</si>
  <si>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</si>
  <si>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</si>
  <si>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</si>
  <si>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</si>
  <si>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</si>
  <si>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</si>
  <si>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</si>
  <si>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</si>
  <si>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</si>
  <si>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</si>
  <si>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</si>
  <si>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</si>
  <si>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</si>
  <si>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</si>
  <si>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</si>
  <si>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</si>
  <si>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</si>
  <si>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</si>
  <si>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</si>
  <si>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</si>
  <si>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</si>
  <si>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</si>
  <si>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</si>
  <si>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</si>
  <si>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</si>
  <si>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</si>
  <si>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</si>
  <si>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</si>
  <si>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</si>
  <si>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</si>
  <si>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</si>
  <si>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</si>
  <si>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</si>
  <si>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</si>
  <si>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</si>
  <si>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</si>
  <si>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</si>
  <si>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</si>
  <si>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</si>
  <si>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</si>
  <si>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</si>
  <si>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</si>
  <si>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</si>
  <si>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</si>
  <si>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</si>
  <si>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</si>
  <si>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</si>
  <si>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</si>
  <si>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</si>
  <si>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</si>
  <si>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</si>
  <si>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</si>
  <si>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</si>
  <si>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</si>
  <si>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</si>
  <si>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</si>
  <si>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</si>
  <si>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</si>
  <si>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</si>
  <si>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</si>
  <si>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</si>
  <si>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</si>
  <si>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</si>
  <si>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</si>
  <si>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</si>
  <si>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</si>
  <si>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</si>
  <si>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</si>
  <si>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</si>
  <si>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</si>
  <si>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</si>
  <si>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</si>
  <si>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</si>
  <si>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</si>
  <si>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</si>
  <si>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</si>
  <si>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</si>
  <si>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</si>
  <si>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</si>
  <si>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</si>
  <si>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</si>
  <si>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</si>
  <si>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</si>
  <si>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</si>
  <si>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</si>
  <si>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</si>
  <si>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</si>
  <si>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</si>
  <si>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</si>
  <si>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</si>
  <si>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</si>
  <si>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</si>
  <si>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</si>
  <si>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</si>
  <si>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</si>
  <si>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</si>
  <si>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</si>
  <si>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</si>
  <si>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</si>
  <si>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</si>
  <si>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</si>
  <si>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</si>
  <si>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</si>
  <si>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</si>
  <si>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</si>
  <si>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</si>
  <si>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</si>
  <si>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</si>
  <si>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</si>
  <si>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</si>
  <si>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</si>
  <si>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</si>
  <si>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</si>
  <si>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</si>
  <si>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</si>
  <si>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</si>
  <si>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</si>
  <si>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</si>
  <si>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</si>
  <si>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</si>
  <si>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</si>
  <si>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</si>
  <si>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</si>
  <si>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</si>
  <si>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</si>
  <si>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</si>
  <si>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</si>
  <si>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</si>
  <si>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</si>
  <si>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</si>
  <si>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</si>
  <si>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</si>
  <si>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</si>
  <si>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</si>
  <si>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</si>
  <si>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</si>
  <si>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</si>
  <si>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</si>
  <si>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</si>
  <si>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</si>
  <si>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</si>
  <si>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</si>
  <si>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</si>
  <si>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</si>
  <si>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</si>
  <si>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</si>
  <si>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</si>
  <si>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</si>
  <si>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</si>
  <si>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</si>
  <si>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</si>
  <si>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</si>
  <si>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</si>
  <si>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</si>
  <si>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</si>
  <si>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</si>
  <si>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</si>
  <si>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</si>
  <si>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</si>
  <si>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</si>
  <si>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</si>
  <si>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</si>
  <si>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</si>
  <si>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</si>
  <si>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</si>
  <si>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</si>
  <si>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</si>
  <si>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</si>
  <si>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</si>
  <si>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</si>
  <si>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</si>
  <si>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</si>
  <si>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</si>
  <si>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</si>
  <si>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</si>
  <si>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</si>
  <si>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</si>
  <si>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</si>
  <si>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</si>
  <si>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</si>
  <si>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</si>
  <si>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</si>
  <si>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</si>
  <si>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</si>
  <si>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</si>
  <si>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</si>
  <si>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</si>
  <si>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</si>
  <si>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</si>
  <si>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</si>
  <si>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</si>
  <si>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</si>
  <si>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</si>
  <si>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</si>
  <si>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</si>
  <si>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</si>
  <si>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</si>
  <si>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</si>
  <si>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</si>
  <si>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</si>
  <si>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</si>
  <si>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</si>
  <si>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</si>
  <si>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</si>
  <si>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</si>
  <si>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</si>
  <si>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</si>
  <si>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</si>
  <si>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</si>
  <si>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</si>
  <si>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</si>
  <si>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</si>
  <si>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</si>
  <si>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</si>
  <si>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</si>
  <si>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</si>
  <si>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</si>
  <si>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</si>
  <si>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</si>
  <si>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</si>
  <si>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</si>
  <si>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</si>
  <si>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</si>
  <si>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</si>
  <si>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</si>
  <si>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</si>
  <si>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</si>
  <si>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</si>
  <si>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</si>
  <si>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</si>
  <si>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</si>
  <si>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</si>
  <si>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</si>
  <si>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</si>
  <si>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</si>
  <si>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</si>
  <si>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</si>
  <si>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</si>
  <si>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</si>
  <si>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</si>
  <si>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</si>
  <si>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</si>
  <si>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</si>
  <si>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</si>
  <si>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</si>
  <si>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</si>
  <si>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</si>
  <si>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</si>
  <si>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</si>
  <si>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</si>
  <si>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</si>
  <si>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</si>
  <si>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</si>
  <si>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</si>
  <si>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</si>
  <si>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</si>
  <si>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</si>
  <si>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</si>
  <si>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</si>
  <si>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</si>
  <si>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</si>
  <si>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</si>
  <si>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</si>
  <si>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</si>
  <si>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</si>
  <si>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</si>
  <si>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</si>
  <si>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</si>
  <si>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</si>
  <si>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</si>
  <si>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</si>
  <si>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</si>
  <si>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</si>
  <si>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</si>
  <si>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</si>
  <si>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</si>
  <si>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</si>
  <si>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</si>
  <si>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</si>
  <si>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</si>
  <si>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</si>
  <si>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</si>
  <si>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</si>
  <si>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</si>
  <si>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</si>
  <si>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</si>
  <si>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</si>
  <si>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</si>
  <si>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</si>
  <si>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</si>
  <si>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</si>
  <si>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</si>
  <si>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</si>
  <si>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</si>
  <si>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</si>
  <si>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</si>
  <si>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</si>
  <si>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</si>
  <si>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</si>
  <si>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</si>
  <si>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</si>
  <si>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</si>
  <si>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</si>
  <si>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</si>
  <si>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</si>
  <si>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</si>
  <si>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</si>
  <si>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</si>
  <si>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</si>
  <si>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</si>
  <si>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</si>
  <si>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</si>
  <si>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</si>
  <si>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</si>
  <si>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</si>
  <si>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</si>
  <si>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</si>
  <si>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</si>
  <si>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</si>
  <si>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</si>
  <si>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</si>
  <si>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</si>
  <si>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</si>
  <si>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</si>
  <si>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</si>
  <si>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</si>
  <si>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</si>
  <si>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</si>
  <si>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</si>
  <si>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</si>
  <si>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</si>
  <si>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</si>
  <si>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</si>
  <si>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</si>
  <si>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</si>
  <si>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</si>
  <si>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</si>
  <si>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</si>
  <si>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</si>
  <si>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</si>
  <si>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</si>
  <si>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</si>
  <si>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</si>
  <si>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</si>
  <si>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</si>
  <si>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</si>
  <si>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</si>
  <si>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</si>
  <si>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</si>
  <si>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</si>
  <si>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</si>
  <si>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</si>
  <si>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</si>
  <si>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</si>
  <si>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</si>
  <si>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</si>
  <si>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</si>
  <si>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</si>
  <si>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</si>
  <si>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</si>
  <si>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</si>
  <si>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</si>
  <si>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</si>
  <si>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</si>
  <si>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</si>
  <si>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</si>
  <si>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</si>
  <si>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</si>
  <si>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</si>
  <si>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</si>
  <si>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</si>
  <si>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</si>
  <si>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</si>
  <si>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</si>
  <si>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</si>
  <si>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</si>
  <si>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</si>
  <si>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</si>
  <si>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</si>
  <si>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</si>
  <si>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</si>
  <si>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</si>
  <si>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</si>
  <si>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</si>
  <si>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</si>
  <si>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</si>
  <si>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</si>
  <si>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</si>
  <si>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</si>
  <si>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</si>
  <si>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</si>
  <si>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</si>
  <si>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</si>
  <si>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</si>
  <si>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</si>
  <si>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</si>
  <si>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</si>
  <si>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</si>
  <si>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</si>
  <si>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</si>
  <si>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</si>
  <si>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</si>
  <si>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</si>
  <si>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</si>
  <si>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</si>
  <si>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</si>
  <si>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</si>
  <si>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</si>
  <si>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</si>
  <si>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</si>
  <si>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</si>
  <si>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</si>
  <si>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</si>
  <si>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</si>
  <si>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</si>
  <si>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</si>
  <si>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</si>
  <si>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</si>
  <si>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</si>
  <si>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</si>
  <si>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</si>
  <si>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</si>
  <si>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</si>
  <si>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</si>
  <si>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</si>
  <si>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</si>
  <si>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</si>
  <si>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</si>
  <si>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</si>
  <si>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</si>
  <si>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</si>
  <si>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</si>
  <si>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</si>
  <si>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</si>
  <si>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</si>
  <si>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</si>
  <si>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</si>
  <si>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</si>
  <si>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</si>
  <si>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</si>
  <si>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</si>
  <si>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</si>
  <si>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</si>
  <si>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</si>
  <si>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</si>
  <si>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</si>
  <si>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</si>
  <si>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</si>
  <si>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</si>
  <si>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</si>
  <si>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</si>
  <si>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</si>
  <si>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</si>
  <si>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</si>
  <si>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</si>
  <si>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</si>
  <si>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</si>
  <si>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</si>
  <si>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</si>
  <si>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</si>
  <si>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</si>
  <si>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</si>
  <si>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</si>
  <si>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</si>
  <si>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</si>
  <si>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</si>
  <si>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</si>
  <si>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</si>
  <si>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</si>
  <si>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</si>
  <si>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</si>
  <si>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</si>
  <si>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</si>
  <si>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</si>
  <si>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</si>
  <si>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</si>
  <si>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</si>
  <si>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</si>
  <si>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</si>
  <si>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</si>
  <si>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</si>
  <si>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</si>
  <si>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</si>
  <si>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</si>
  <si>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</si>
  <si>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</si>
  <si>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</si>
  <si>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</si>
  <si>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</si>
  <si>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</si>
  <si>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</si>
  <si>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</si>
  <si>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</si>
  <si>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</si>
  <si>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</si>
  <si>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</si>
  <si>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</si>
  <si>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</si>
  <si>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</si>
  <si>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</si>
  <si>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</si>
  <si>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</si>
  <si>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</si>
  <si>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</si>
  <si>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</si>
  <si>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</si>
  <si>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</si>
  <si>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</si>
  <si>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</si>
  <si>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</si>
  <si>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</si>
  <si>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</si>
  <si>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</si>
  <si>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</si>
  <si>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</si>
  <si>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</si>
  <si>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</si>
  <si>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</si>
  <si>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</si>
  <si>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</si>
  <si>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</si>
  <si>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</si>
  <si>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</si>
  <si>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</si>
  <si>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</si>
  <si>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</si>
  <si>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</si>
  <si>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</si>
  <si>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</si>
  <si>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</si>
  <si>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</si>
  <si>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</si>
  <si>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</si>
  <si>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</si>
  <si>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</si>
  <si>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</si>
  <si>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</si>
  <si>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</si>
  <si>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</si>
  <si>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</si>
  <si>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</si>
  <si>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</si>
  <si>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</si>
  <si>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</si>
  <si>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</si>
  <si>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</si>
  <si>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</si>
  <si>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</si>
  <si>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</si>
  <si>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</si>
  <si>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</si>
  <si>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</si>
  <si>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</si>
  <si>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</si>
  <si>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</si>
  <si>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</si>
  <si>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</si>
  <si>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</si>
  <si>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</si>
  <si>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</si>
  <si>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</si>
  <si>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</si>
  <si>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</si>
  <si>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</si>
  <si>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</si>
  <si>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</si>
  <si>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</si>
  <si>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</si>
  <si>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</si>
  <si>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</si>
  <si>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</si>
  <si>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</si>
  <si>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</si>
  <si>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</si>
  <si>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</si>
  <si>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</si>
  <si>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</si>
  <si>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</si>
  <si>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</si>
  <si>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</si>
  <si>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</si>
  <si>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</si>
  <si>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</si>
  <si>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</si>
  <si>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</si>
  <si>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</si>
  <si>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</si>
  <si>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</si>
  <si>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</si>
  <si>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</si>
  <si>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</si>
  <si>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</si>
  <si>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</si>
  <si>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</si>
  <si>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</si>
  <si>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</si>
  <si>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</si>
  <si>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</si>
  <si>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</si>
  <si>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</si>
  <si>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</si>
  <si>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</si>
  <si>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</si>
  <si>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</si>
  <si>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</si>
  <si>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</si>
  <si>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</si>
  <si>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</si>
  <si>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</si>
  <si>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</si>
  <si>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</si>
  <si>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</si>
  <si>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</si>
  <si>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</si>
  <si>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</si>
  <si>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</si>
  <si>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</si>
  <si>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</si>
  <si>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</si>
  <si>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</si>
  <si>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</si>
  <si>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</si>
  <si>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</si>
  <si>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</si>
  <si>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</si>
  <si>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</si>
  <si>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</si>
  <si>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</si>
  <si>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</si>
  <si>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</si>
  <si>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</si>
  <si>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</si>
  <si>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</si>
  <si>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</si>
  <si>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</si>
  <si>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</si>
  <si>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</si>
  <si>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</si>
  <si>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</si>
  <si>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</si>
  <si>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</si>
  <si>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</si>
  <si>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</si>
  <si>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</si>
  <si>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</si>
  <si>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</si>
  <si>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</si>
  <si>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</si>
  <si>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</si>
  <si>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</si>
  <si>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</si>
  <si>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</si>
  <si>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</si>
  <si>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</si>
  <si>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</si>
  <si>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</si>
  <si>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</si>
  <si>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</si>
  <si>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</si>
  <si>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</si>
  <si>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</si>
  <si>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</si>
  <si>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</si>
  <si>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</si>
  <si>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</si>
  <si>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</si>
  <si>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</si>
  <si>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</si>
  <si>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</si>
  <si>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</si>
  <si>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</si>
  <si>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</si>
  <si>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</si>
  <si>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</si>
  <si>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</si>
  <si>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</si>
  <si>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</si>
  <si>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</si>
  <si>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</si>
  <si>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</si>
  <si>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</si>
  <si>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</si>
  <si>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</si>
  <si>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</si>
  <si>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</si>
  <si>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</si>
  <si>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</si>
  <si>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</si>
  <si>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</si>
  <si>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</si>
  <si>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</si>
  <si>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</si>
  <si>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</si>
  <si>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</si>
  <si>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</si>
  <si>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</si>
  <si>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</si>
  <si>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</si>
  <si>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</si>
  <si>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</si>
  <si>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</si>
  <si>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</si>
  <si>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</si>
  <si>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</si>
  <si>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</si>
  <si>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</si>
  <si>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</si>
  <si>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</si>
  <si>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</si>
  <si>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</si>
  <si>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</si>
  <si>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</si>
  <si>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</si>
  <si>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</si>
  <si>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</si>
  <si>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</si>
  <si>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</si>
  <si>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</si>
  <si>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</si>
  <si>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</si>
  <si>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</si>
  <si>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</si>
  <si>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</si>
  <si>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</si>
  <si>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</si>
  <si>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</si>
  <si>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</si>
  <si>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</si>
  <si>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</si>
  <si>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</si>
  <si>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</si>
  <si>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</si>
  <si>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</si>
  <si>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</si>
  <si>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</si>
  <si>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</si>
  <si>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</si>
  <si>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</si>
  <si>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</si>
  <si>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</si>
  <si>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</si>
  <si>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</si>
  <si>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</si>
  <si>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</si>
  <si>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</si>
  <si>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</si>
  <si>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</si>
  <si>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</si>
  <si>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</si>
  <si>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</si>
  <si>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</si>
  <si>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</si>
  <si>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</si>
  <si>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</si>
  <si>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</si>
  <si>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</si>
  <si>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</si>
  <si>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</si>
  <si>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</si>
  <si>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</si>
  <si>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</si>
  <si>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</si>
  <si>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</si>
  <si>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</si>
  <si>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</si>
  <si>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</si>
  <si>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</si>
  <si>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</si>
  <si>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</si>
  <si>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</si>
  <si>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</si>
  <si>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</si>
  <si>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</si>
  <si>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</si>
  <si>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</si>
  <si>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</si>
  <si>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</si>
  <si>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</si>
  <si>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</si>
  <si>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</si>
  <si>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</si>
  <si>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</si>
  <si>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</si>
  <si>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</si>
  <si>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</si>
  <si>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</si>
  <si>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</si>
  <si>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</si>
  <si>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</si>
  <si>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</si>
  <si>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</si>
  <si>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</si>
  <si>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</si>
  <si>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</si>
  <si>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</si>
  <si>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</si>
  <si>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</si>
  <si>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</si>
  <si>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</si>
  <si>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</si>
  <si>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</si>
  <si>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</si>
  <si>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</si>
  <si>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</si>
  <si>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</si>
  <si>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</si>
  <si>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</si>
  <si>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</si>
  <si>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</si>
  <si>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</si>
  <si>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</si>
  <si>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</si>
  <si>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</si>
  <si>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</si>
  <si>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</si>
  <si>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</si>
  <si>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</si>
  <si>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</si>
  <si>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</si>
  <si>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</si>
  <si>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</si>
  <si>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</si>
  <si>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</si>
  <si>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</si>
  <si>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</si>
  <si>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</si>
  <si>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</si>
  <si>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</si>
  <si>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</si>
  <si>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</si>
  <si>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</si>
  <si>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</si>
  <si>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</si>
  <si>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</si>
  <si>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</si>
  <si>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</si>
  <si>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</si>
  <si>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</si>
  <si>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</si>
  <si>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</si>
  <si>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</si>
  <si>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</si>
  <si>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</si>
  <si>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</si>
  <si>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</si>
  <si>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</si>
  <si>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</si>
  <si>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</si>
  <si>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</si>
  <si>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</si>
  <si>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</si>
  <si>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</si>
  <si>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</si>
  <si>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</si>
  <si>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</si>
  <si>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</si>
  <si>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</si>
  <si>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</si>
  <si>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</si>
  <si>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</si>
  <si>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</si>
  <si>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</si>
  <si>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</si>
  <si>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</si>
  <si>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</si>
  <si>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</si>
  <si>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</si>
  <si>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</si>
  <si>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</si>
  <si>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</si>
  <si>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</si>
  <si>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</si>
  <si>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</si>
  <si>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</si>
  <si>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</si>
  <si>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</si>
  <si>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</si>
  <si>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</si>
  <si>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</si>
  <si>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</si>
  <si>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</si>
  <si>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</si>
  <si>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</si>
  <si>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</si>
  <si>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</si>
  <si>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</si>
  <si>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</si>
  <si>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</si>
  <si>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</si>
  <si>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</si>
  <si>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</si>
  <si>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</si>
  <si>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</si>
  <si>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</si>
  <si>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</si>
  <si>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</si>
  <si>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</si>
  <si>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</si>
  <si>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</si>
  <si>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</si>
  <si>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</si>
  <si>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</si>
  <si>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</si>
  <si>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</si>
  <si>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</si>
  <si>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</si>
  <si>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</si>
  <si>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</si>
  <si>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</si>
  <si>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</si>
  <si>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</si>
  <si>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</si>
  <si>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</si>
  <si>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</si>
  <si>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</si>
  <si>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</si>
  <si>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</si>
  <si>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</si>
  <si>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</si>
  <si>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</si>
  <si>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</si>
  <si>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</si>
  <si>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</si>
  <si>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</si>
  <si>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</si>
  <si>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</si>
  <si>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</si>
  <si>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</si>
  <si>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</si>
  <si>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</si>
  <si>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</si>
  <si>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</si>
  <si>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</si>
  <si>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</si>
  <si>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</si>
  <si>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</si>
  <si>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</si>
  <si>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</si>
  <si>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</si>
  <si>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</si>
  <si>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</si>
  <si>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</si>
  <si>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</si>
  <si>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</si>
  <si>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</si>
  <si>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</si>
  <si>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</si>
  <si>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</si>
  <si>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</si>
  <si>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</si>
  <si>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</si>
  <si>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</si>
  <si>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</si>
  <si>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</si>
  <si>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</si>
  <si>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</si>
  <si>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</si>
  <si>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</si>
  <si>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</si>
  <si>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</si>
  <si>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</si>
  <si>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</si>
  <si>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</si>
  <si>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</si>
  <si>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</si>
  <si>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</si>
  <si>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</si>
  <si>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</si>
  <si>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</si>
  <si>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</si>
  <si>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</si>
  <si>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</si>
  <si>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</si>
  <si>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</si>
  <si>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</si>
  <si>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</si>
  <si>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</si>
  <si>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</si>
  <si>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</si>
  <si>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</si>
  <si>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</si>
  <si>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</si>
  <si>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</si>
  <si>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</si>
  <si>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</si>
  <si>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</si>
  <si>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</si>
  <si>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</si>
  <si>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</si>
  <si>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</si>
  <si>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</si>
  <si>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</si>
  <si>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</si>
  <si>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</si>
  <si>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</si>
  <si>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</si>
  <si>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</si>
  <si>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</si>
  <si>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</si>
  <si>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</si>
  <si>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</si>
  <si>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</si>
  <si>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</si>
  <si>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</si>
  <si>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</si>
  <si>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</si>
  <si>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</si>
  <si>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</si>
  <si>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</si>
  <si>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</si>
  <si>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</si>
  <si>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</si>
  <si>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</si>
  <si>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</si>
  <si>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</si>
  <si>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</si>
  <si>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</si>
  <si>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</si>
  <si>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</si>
  <si>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</si>
  <si>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</si>
  <si>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</si>
  <si>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</si>
  <si>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</si>
  <si>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</si>
  <si>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</si>
  <si>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</si>
  <si>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</si>
  <si>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</si>
  <si>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</si>
  <si>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</si>
  <si>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</si>
  <si>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</si>
  <si>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</si>
  <si>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</si>
  <si>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</si>
  <si>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</si>
  <si>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</si>
  <si>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</si>
  <si>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</si>
  <si>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</si>
  <si>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</si>
  <si>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</si>
  <si>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</si>
  <si>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</si>
  <si>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</si>
  <si>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</si>
  <si>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</si>
  <si>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</si>
  <si>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</si>
  <si>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</si>
  <si>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</si>
  <si>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</si>
  <si>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</si>
  <si>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</si>
  <si>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</si>
  <si>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</si>
  <si>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</si>
  <si>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</si>
  <si>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</si>
  <si>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</si>
  <si>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</si>
  <si>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</si>
  <si>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</si>
  <si>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</si>
  <si>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</si>
  <si>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</si>
  <si>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</si>
  <si>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</si>
  <si>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</si>
  <si>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</si>
  <si>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</si>
  <si>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</si>
  <si>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</si>
  <si>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</si>
  <si>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</si>
  <si>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</si>
  <si>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</si>
  <si>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</si>
  <si>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</si>
  <si>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</si>
  <si>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</si>
  <si>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</si>
  <si>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</si>
  <si>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</si>
  <si>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</si>
  <si>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</si>
  <si>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</si>
  <si>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</si>
  <si>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</si>
  <si>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</si>
  <si>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</si>
  <si>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</si>
  <si>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</si>
  <si>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</si>
  <si>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</si>
  <si>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</si>
  <si>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</si>
  <si>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</si>
  <si>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</si>
  <si>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</si>
  <si>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</si>
  <si>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</si>
  <si>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</si>
  <si>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</si>
  <si>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</si>
  <si>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</si>
  <si>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</si>
  <si>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</si>
  <si>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</si>
  <si>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</si>
  <si>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</si>
  <si>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</si>
  <si>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</si>
  <si>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</si>
  <si>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</si>
  <si>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</si>
  <si>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</si>
  <si>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</si>
  <si>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</si>
  <si>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</si>
  <si>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</si>
  <si>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</si>
  <si>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</si>
  <si>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</si>
  <si>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</si>
  <si>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</si>
  <si>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</si>
  <si>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</si>
  <si>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</si>
  <si>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</si>
  <si>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</si>
  <si>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</si>
  <si>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</si>
  <si>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</si>
  <si>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</si>
  <si>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</si>
  <si>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</si>
  <si>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</si>
  <si>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</si>
  <si>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</si>
  <si>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</si>
  <si>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</si>
  <si>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</si>
  <si>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</si>
  <si>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</si>
  <si>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</si>
  <si>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</si>
  <si>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</si>
  <si>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</si>
  <si>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</si>
  <si>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</si>
  <si>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</si>
  <si>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</si>
  <si>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</si>
  <si>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</si>
  <si>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</si>
  <si>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</si>
  <si>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</si>
  <si>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</si>
  <si>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</si>
  <si>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</si>
  <si>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</si>
  <si>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</si>
  <si>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</si>
  <si>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</si>
  <si>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</si>
  <si>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</si>
  <si>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</si>
  <si>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</si>
  <si>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</si>
  <si>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</si>
  <si>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</si>
  <si>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</si>
  <si>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</si>
  <si>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</si>
  <si>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</si>
  <si>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</si>
  <si>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</si>
  <si>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</si>
  <si>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</si>
  <si>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</si>
  <si>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</si>
  <si>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</si>
  <si>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</si>
  <si>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</si>
  <si>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</si>
  <si>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</si>
  <si>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</si>
  <si>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</si>
  <si>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</si>
  <si>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</si>
  <si>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</si>
  <si>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</si>
  <si>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</si>
  <si>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</si>
  <si>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</si>
  <si>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</si>
  <si>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</si>
  <si>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</si>
  <si>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</si>
  <si>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</si>
  <si>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</si>
  <si>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</si>
  <si>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</si>
  <si>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</si>
  <si>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</si>
  <si>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</si>
  <si>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</si>
  <si>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</si>
  <si>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</si>
  <si>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</si>
  <si>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</si>
  <si>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</si>
  <si>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</si>
  <si>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</si>
  <si>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</si>
  <si>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</si>
  <si>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</si>
  <si>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</si>
  <si>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</si>
  <si>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</si>
  <si>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</si>
  <si>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</si>
  <si>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</si>
  <si>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</si>
  <si>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</si>
  <si>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</si>
  <si>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</si>
  <si>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</si>
  <si>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</si>
  <si>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</si>
  <si>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</si>
  <si>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</si>
  <si>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</si>
  <si>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</si>
  <si>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</si>
  <si>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</si>
  <si>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</si>
  <si>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</si>
  <si>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</si>
  <si>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</si>
  <si>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</si>
  <si>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</si>
  <si>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</si>
  <si>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</si>
  <si>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</si>
  <si>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</si>
  <si>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</si>
  <si>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</si>
  <si>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</si>
  <si>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</si>
  <si>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</si>
  <si>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</si>
  <si>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</si>
  <si>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</si>
  <si>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</si>
  <si>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</si>
  <si>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</si>
  <si>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</si>
  <si>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</si>
  <si>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</si>
  <si>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</si>
  <si>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</si>
  <si>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</si>
  <si>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</si>
  <si>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</si>
  <si>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</si>
  <si>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</si>
  <si>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</si>
  <si>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</si>
  <si>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</si>
  <si>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</si>
  <si>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</si>
  <si>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</si>
  <si>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</si>
  <si>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</si>
  <si>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</si>
  <si>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</si>
  <si>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</si>
  <si>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</si>
  <si>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</si>
  <si>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</si>
  <si>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</si>
  <si>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</si>
  <si>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</si>
  <si>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</si>
  <si>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</si>
  <si>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</si>
  <si>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</si>
  <si>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</si>
  <si>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</si>
  <si>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</si>
  <si>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</si>
  <si>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</si>
  <si>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</si>
  <si>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</si>
  <si>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</si>
  <si>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</si>
  <si>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</si>
  <si>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</si>
  <si>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</si>
  <si>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</si>
  <si>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</si>
  <si>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</si>
  <si>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</si>
  <si>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</si>
  <si>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</si>
  <si>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</si>
  <si>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</si>
  <si>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</si>
  <si>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</si>
  <si>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</si>
  <si>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</si>
  <si>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</si>
  <si>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</si>
  <si>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</si>
  <si>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</si>
  <si>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</si>
  <si>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</si>
  <si>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</si>
  <si>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</si>
  <si>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</si>
  <si>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</si>
  <si>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</si>
  <si>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</si>
  <si>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</si>
  <si>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</si>
  <si>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</si>
  <si>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</si>
  <si>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</si>
  <si>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</si>
  <si>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</si>
  <si>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</si>
  <si>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</si>
  <si>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</si>
  <si>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</si>
  <si>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</si>
  <si>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</si>
  <si>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</si>
  <si>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</si>
  <si>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</si>
  <si>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</si>
  <si>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</si>
  <si>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</si>
  <si>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</si>
  <si>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</si>
  <si>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</si>
  <si>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</si>
  <si>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</si>
  <si>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</si>
  <si>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</si>
  <si>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</si>
  <si>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</si>
  <si>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</si>
  <si>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</si>
  <si>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</si>
  <si>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</si>
  <si>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</si>
  <si>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</si>
  <si>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</si>
  <si>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</si>
  <si>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</si>
  <si>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</si>
  <si>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</si>
  <si>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</si>
  <si>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</si>
  <si>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</si>
  <si>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</si>
  <si>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</si>
  <si>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</si>
  <si>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</si>
  <si>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</si>
  <si>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</si>
  <si>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</si>
  <si>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</si>
  <si>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</si>
  <si>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</si>
  <si>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</si>
  <si>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</si>
  <si>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</si>
  <si>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</si>
  <si>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</si>
  <si>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</si>
  <si>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</si>
  <si>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</si>
  <si>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</si>
  <si>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</si>
  <si>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</si>
  <si>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</si>
  <si>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</si>
  <si>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</si>
  <si>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</si>
  <si>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</si>
  <si>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</si>
  <si>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</si>
  <si>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</si>
  <si>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</si>
  <si>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</si>
  <si>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</si>
  <si>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</si>
  <si>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</si>
  <si>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</si>
  <si>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</si>
  <si>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</si>
  <si>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</si>
  <si>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</si>
  <si>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</si>
  <si>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</si>
  <si>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</si>
  <si>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</si>
  <si>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</si>
  <si>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</si>
  <si>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</si>
  <si>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</si>
  <si>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</si>
  <si>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</si>
  <si>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</si>
  <si>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</si>
  <si>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</si>
  <si>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</si>
  <si>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</si>
  <si>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</si>
  <si>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</si>
  <si>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</si>
  <si>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</si>
  <si>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</si>
  <si>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</si>
  <si>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</si>
  <si>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</si>
  <si>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</si>
  <si>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</si>
  <si>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</si>
  <si>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</si>
  <si>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</si>
  <si>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</si>
  <si>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</si>
  <si>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</si>
  <si>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</si>
  <si>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</si>
  <si>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</si>
  <si>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</si>
  <si>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</si>
  <si>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</si>
  <si>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</si>
  <si>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</si>
  <si>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</si>
  <si>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</si>
  <si>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</si>
  <si>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</si>
  <si>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</si>
  <si>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</si>
  <si>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</si>
  <si>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</si>
  <si>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</si>
  <si>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</si>
  <si>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</si>
  <si>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</si>
  <si>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</si>
  <si>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</si>
  <si>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</si>
  <si>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</si>
  <si>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</si>
  <si>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</si>
  <si>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</si>
  <si>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</si>
  <si>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</si>
  <si>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</si>
  <si>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</si>
  <si>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</si>
  <si>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</si>
  <si>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</si>
  <si>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</si>
  <si>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</si>
  <si>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</si>
  <si>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</si>
  <si>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</si>
  <si>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</si>
  <si>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</si>
  <si>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</si>
  <si>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</si>
  <si>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</si>
  <si>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</si>
  <si>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</si>
  <si>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</si>
  <si>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</si>
  <si>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</si>
  <si>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</si>
  <si>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</si>
  <si>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</si>
  <si>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</si>
  <si>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</si>
  <si>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</si>
  <si>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</si>
  <si>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</si>
  <si>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</si>
  <si>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</si>
  <si>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</si>
  <si>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</si>
  <si>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</si>
  <si>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</si>
  <si>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</si>
  <si>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</si>
  <si>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</si>
  <si>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</si>
  <si>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</si>
  <si>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</si>
  <si>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</si>
  <si>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</si>
  <si>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</si>
  <si>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</si>
  <si>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</si>
  <si>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</si>
  <si>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</si>
  <si>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</si>
  <si>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</si>
  <si>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</si>
  <si>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</si>
  <si>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</si>
  <si>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</si>
  <si>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</si>
  <si>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</si>
  <si>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</si>
  <si>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</si>
  <si>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</si>
  <si>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</si>
  <si>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</si>
  <si>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</si>
  <si>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</si>
  <si>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</si>
  <si>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</si>
  <si>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</si>
  <si>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</si>
  <si>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</si>
  <si>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</si>
  <si>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</si>
  <si>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</si>
  <si>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</si>
  <si>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</si>
  <si>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</si>
  <si>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</si>
  <si>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</si>
  <si>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</si>
  <si>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</si>
  <si>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</si>
  <si>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</si>
  <si>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</si>
  <si>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</si>
  <si>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</si>
  <si>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</si>
  <si>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</si>
  <si>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</si>
  <si>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</si>
  <si>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</si>
  <si>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</si>
  <si>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</si>
  <si>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</si>
  <si>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</si>
  <si>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</si>
  <si>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</si>
  <si>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</si>
  <si>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</si>
  <si>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</si>
  <si>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</si>
  <si>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</si>
  <si>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</si>
  <si>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</si>
  <si>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</si>
  <si>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</si>
  <si>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</si>
  <si>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</si>
  <si>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</si>
  <si>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</si>
  <si>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</si>
  <si>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</si>
  <si>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</si>
  <si>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</si>
  <si>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</si>
  <si>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</si>
  <si>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</si>
  <si>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</si>
  <si>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</si>
  <si>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</si>
  <si>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</si>
  <si>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</si>
  <si>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</si>
  <si>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</si>
  <si>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</si>
  <si>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</si>
  <si>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</si>
  <si>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</si>
  <si>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</si>
  <si>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</si>
  <si>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</si>
  <si>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</si>
  <si>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</si>
  <si>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</si>
  <si>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</si>
  <si>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</si>
  <si>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</si>
  <si>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</si>
  <si>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</si>
  <si>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</si>
  <si>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</si>
  <si>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</si>
  <si>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</si>
  <si>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</si>
  <si>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</si>
  <si>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</si>
  <si>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</si>
  <si>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</si>
  <si>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</si>
  <si>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</si>
  <si>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</si>
  <si>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</si>
  <si>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</si>
  <si>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</si>
  <si>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</si>
  <si>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</si>
  <si>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</si>
  <si>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</si>
  <si>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</si>
  <si>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</si>
  <si>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</si>
  <si>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</si>
  <si>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</si>
  <si>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</si>
  <si>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</si>
  <si>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</si>
  <si>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</si>
  <si>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</si>
  <si>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</si>
  <si>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</si>
  <si>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</si>
  <si>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</si>
  <si>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</si>
  <si>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</si>
  <si>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</si>
  <si>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</si>
  <si>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</si>
  <si>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</si>
  <si>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</si>
  <si>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</si>
  <si>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</si>
  <si>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</si>
  <si>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</si>
  <si>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</si>
  <si>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</si>
  <si>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</si>
  <si>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</si>
  <si>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</si>
  <si>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</si>
  <si>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</si>
  <si>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</si>
  <si>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</si>
  <si>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</si>
  <si>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</si>
  <si>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</si>
  <si>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</si>
  <si>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</si>
  <si>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</si>
  <si>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</si>
  <si>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</si>
  <si>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</si>
  <si>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</si>
  <si>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</si>
  <si>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</si>
  <si>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</si>
  <si>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</si>
  <si>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</si>
  <si>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</si>
  <si>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</si>
  <si>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</si>
  <si>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</si>
  <si>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</si>
  <si>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</si>
  <si>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</si>
  <si>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</si>
  <si>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</si>
  <si>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</si>
  <si>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</si>
  <si>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</si>
  <si>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</si>
  <si>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</si>
  <si>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</si>
  <si>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</si>
  <si>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</si>
  <si>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</si>
  <si>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</si>
  <si>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</si>
  <si>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</si>
  <si>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</si>
  <si>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</si>
  <si>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</si>
  <si>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</si>
  <si>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</si>
  <si>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</si>
  <si>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</si>
  <si>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</si>
  <si>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</si>
  <si>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</si>
  <si>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</si>
  <si>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</si>
  <si>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</si>
  <si>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</si>
  <si>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</si>
  <si>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</si>
  <si>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</si>
  <si>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</si>
  <si>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</si>
  <si>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</si>
  <si>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</si>
  <si>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</si>
  <si>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</si>
  <si>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</si>
  <si>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</si>
  <si>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</si>
  <si>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</si>
  <si>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</si>
  <si>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</si>
  <si>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</si>
  <si>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</si>
  <si>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</si>
  <si>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</si>
  <si>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</si>
  <si>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</si>
  <si>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</si>
  <si>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</si>
  <si>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</si>
  <si>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</si>
  <si>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</si>
  <si>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</si>
  <si>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</si>
  <si>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</si>
  <si>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</si>
  <si>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</si>
  <si>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</si>
  <si>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</si>
  <si>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</si>
  <si>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</si>
  <si>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</si>
  <si>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</si>
  <si>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</si>
  <si>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</si>
  <si>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</si>
  <si>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</si>
  <si>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</si>
  <si>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</si>
  <si>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</si>
  <si>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</si>
  <si>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</si>
  <si>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</si>
  <si>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</si>
  <si>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</si>
  <si>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</si>
  <si>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</si>
  <si>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</si>
  <si>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</si>
  <si>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</si>
  <si>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</si>
  <si>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</si>
  <si>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</si>
  <si>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</si>
  <si>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</si>
  <si>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</si>
  <si>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</si>
  <si>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</si>
  <si>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</si>
  <si>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</si>
  <si>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</si>
  <si>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</si>
  <si>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</si>
  <si>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</si>
  <si>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</si>
  <si>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</si>
  <si>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</si>
  <si>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</si>
  <si>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</si>
  <si>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</si>
  <si>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</si>
  <si>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</si>
  <si>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</si>
  <si>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</si>
  <si>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</si>
  <si>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</si>
  <si>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</si>
  <si>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</si>
  <si>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</si>
  <si>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</si>
  <si>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</si>
  <si>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</si>
  <si>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</si>
  <si>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</si>
  <si>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</si>
  <si>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</si>
  <si>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</si>
  <si>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</si>
  <si>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</si>
  <si>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</si>
  <si>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</si>
  <si>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</si>
  <si>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</si>
  <si>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</si>
  <si>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</si>
  <si>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</si>
  <si>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</si>
  <si>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</si>
  <si>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</si>
  <si>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</si>
  <si>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</si>
  <si>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</si>
  <si>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</si>
  <si>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</si>
  <si>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</si>
  <si>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</si>
  <si>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</si>
  <si>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</si>
  <si>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</si>
  <si>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</si>
  <si>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</si>
  <si>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</si>
  <si>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</si>
  <si>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</si>
  <si>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</si>
  <si>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</si>
  <si>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</si>
  <si>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</si>
  <si>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</si>
  <si>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</si>
  <si>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</si>
  <si>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</si>
  <si>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</si>
  <si>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</si>
  <si>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</si>
  <si>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</si>
  <si>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</si>
  <si>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</si>
  <si>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</si>
  <si>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</si>
  <si>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</si>
  <si>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</si>
  <si>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</si>
  <si>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</si>
  <si>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</si>
  <si>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</si>
  <si>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</si>
  <si>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</si>
  <si>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</si>
  <si>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</si>
  <si>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</si>
  <si>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</si>
  <si>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</si>
  <si>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</si>
  <si>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</si>
  <si>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</si>
  <si>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</si>
  <si>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</si>
  <si>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</si>
  <si>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</si>
  <si>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</si>
  <si>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</si>
  <si>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</si>
  <si>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</si>
  <si>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</si>
  <si>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</si>
  <si>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</si>
  <si>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</si>
  <si>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</si>
  <si>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</si>
  <si>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</si>
  <si>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</si>
  <si>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</si>
  <si>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</si>
  <si>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</si>
  <si>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</si>
  <si>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</si>
  <si>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</si>
  <si>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</si>
  <si>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</si>
  <si>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</si>
  <si>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</si>
  <si>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</si>
  <si>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</si>
  <si>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</si>
  <si>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</si>
  <si>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</si>
  <si>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</si>
  <si>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</si>
  <si>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</si>
  <si>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</si>
  <si>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</si>
  <si>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</si>
  <si>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</si>
  <si>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</si>
  <si>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</si>
  <si>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</si>
  <si>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</si>
  <si>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</si>
  <si>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</si>
  <si>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</si>
  <si>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</si>
  <si>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</si>
  <si>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</si>
  <si>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</si>
  <si>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</si>
  <si>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</si>
  <si>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</si>
  <si>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</si>
  <si>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</si>
  <si>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</si>
  <si>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</si>
  <si>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</si>
  <si>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</si>
  <si>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</si>
  <si>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</si>
  <si>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</si>
  <si>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</si>
  <si>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</si>
  <si>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</si>
  <si>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</si>
  <si>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</si>
  <si>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</si>
  <si>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</si>
  <si>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</si>
  <si>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</si>
  <si>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</si>
  <si>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</si>
  <si>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</si>
  <si>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</si>
  <si>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</si>
  <si>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</si>
  <si>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</si>
  <si>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</si>
  <si>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</si>
  <si>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</si>
  <si>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</si>
  <si>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</si>
  <si>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</si>
  <si>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</si>
  <si>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</si>
  <si>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</si>
  <si>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</si>
  <si>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</si>
  <si>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</si>
  <si>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</si>
  <si>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</si>
  <si>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</si>
  <si>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</si>
  <si>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</si>
  <si>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</si>
  <si>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</si>
  <si>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</si>
  <si>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</si>
  <si>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</si>
  <si>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</si>
  <si>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</si>
  <si>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</si>
  <si>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</si>
  <si>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</si>
  <si>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</si>
  <si>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</si>
  <si>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</si>
  <si>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</si>
  <si>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</si>
  <si>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</si>
  <si>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</si>
  <si>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</si>
  <si>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</si>
  <si>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</si>
  <si>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</si>
  <si>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</si>
  <si>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</si>
  <si>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</si>
  <si>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</si>
  <si>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</si>
  <si>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</si>
  <si>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</si>
  <si>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</si>
  <si>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</si>
  <si>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</si>
  <si>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</si>
  <si>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</si>
  <si>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</si>
  <si>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</si>
  <si>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</si>
  <si>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</si>
  <si>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</si>
  <si>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</si>
  <si>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</si>
  <si>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</si>
  <si>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</si>
  <si>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</si>
  <si>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</si>
  <si>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</si>
  <si>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</si>
  <si>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</si>
  <si>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</si>
  <si>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</si>
  <si>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</si>
  <si>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</si>
  <si>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</si>
  <si>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</si>
  <si>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</si>
  <si>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</si>
  <si>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</si>
  <si>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</si>
  <si>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</si>
  <si>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</si>
  <si>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</si>
  <si>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</si>
  <si>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</si>
  <si>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</si>
  <si>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</si>
  <si>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</si>
  <si>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</si>
  <si>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</si>
  <si>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</si>
  <si>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</si>
  <si>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</si>
  <si>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</si>
  <si>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</si>
  <si>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</si>
  <si>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</si>
  <si>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</si>
  <si>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</si>
  <si>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</si>
  <si>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</si>
  <si>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</si>
  <si>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</si>
  <si>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</si>
  <si>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</si>
  <si>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</si>
  <si>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</si>
  <si>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</si>
  <si>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</si>
  <si>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</si>
  <si>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</si>
  <si>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</si>
  <si>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</si>
  <si>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</si>
  <si>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</si>
  <si>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</si>
  <si>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</si>
  <si>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</si>
  <si>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</si>
  <si>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</si>
  <si>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</si>
  <si>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</si>
  <si>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</si>
  <si>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</si>
  <si>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</si>
  <si>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</si>
  <si>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</si>
  <si>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</si>
  <si>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</si>
  <si>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</si>
  <si>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</si>
  <si>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</si>
  <si>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</si>
  <si>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</si>
  <si>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</si>
  <si>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</si>
  <si>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</si>
  <si>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</si>
  <si>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</si>
  <si>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</si>
  <si>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</si>
  <si>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</si>
  <si>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</si>
  <si>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</si>
  <si>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</si>
  <si>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</si>
  <si>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</si>
  <si>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</si>
  <si>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</si>
  <si>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</si>
  <si>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</si>
  <si>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</si>
  <si>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</si>
  <si>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</si>
  <si>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</si>
  <si>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</si>
  <si>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</si>
  <si>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</si>
  <si>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</si>
  <si>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</si>
  <si>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</si>
  <si>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</si>
  <si>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</si>
  <si>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</si>
  <si>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</si>
  <si>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</si>
  <si>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</si>
  <si>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</si>
  <si>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</si>
  <si>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</si>
  <si>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</si>
  <si>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</si>
  <si>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</si>
  <si>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</si>
  <si>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</si>
  <si>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</si>
  <si>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</si>
  <si>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</si>
  <si>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</si>
  <si>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</si>
  <si>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</si>
  <si>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</si>
  <si>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</si>
  <si>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</si>
  <si>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</si>
  <si>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</si>
  <si>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</si>
  <si>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</si>
  <si>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</si>
  <si>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</si>
  <si>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</si>
  <si>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</si>
  <si>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</si>
  <si>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</si>
  <si>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</si>
  <si>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</si>
  <si>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</si>
  <si>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</si>
  <si>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</si>
  <si>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</si>
  <si>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</si>
  <si>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</si>
  <si>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</si>
  <si>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</si>
  <si>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</si>
  <si>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</si>
  <si>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</si>
  <si>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</si>
  <si>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</si>
  <si>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</si>
  <si>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</si>
  <si>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</si>
  <si>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</si>
  <si>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</si>
  <si>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</si>
  <si>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</si>
  <si>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</si>
  <si>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</si>
  <si>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</si>
  <si>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</si>
  <si>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</si>
  <si>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</si>
  <si>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</si>
  <si>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</si>
  <si>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</si>
  <si>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</si>
  <si>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</si>
  <si>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</si>
  <si>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</si>
  <si>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</si>
  <si>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</si>
  <si>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</si>
  <si>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</si>
  <si>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</si>
  <si>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</si>
  <si>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</si>
  <si>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</si>
  <si>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</si>
  <si>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</si>
  <si>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</si>
  <si>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</si>
  <si>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</si>
  <si>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</si>
  <si>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</si>
  <si>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</si>
  <si>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</si>
  <si>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</si>
  <si>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</si>
  <si>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</si>
  <si>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</si>
  <si>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</si>
  <si>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</si>
  <si>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</si>
  <si>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</si>
  <si>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</si>
  <si>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</si>
  <si>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</si>
  <si>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</si>
  <si>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</si>
  <si>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</si>
  <si>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</si>
  <si>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</si>
  <si>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</si>
  <si>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</si>
  <si>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</si>
  <si>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</si>
  <si>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</si>
  <si>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</si>
  <si>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</si>
  <si>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</si>
  <si>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</si>
  <si>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</si>
  <si>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</si>
  <si>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</si>
  <si>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</si>
  <si>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</si>
  <si>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</si>
  <si>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</si>
  <si>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</si>
  <si>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</si>
  <si>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</si>
  <si>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</si>
  <si>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</si>
  <si>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</si>
  <si>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</si>
  <si>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</si>
  <si>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</si>
  <si>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</si>
  <si>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</si>
  <si>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</si>
  <si>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</si>
  <si>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</si>
  <si>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</si>
  <si>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</si>
  <si>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</si>
  <si>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</si>
  <si>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</si>
  <si>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</si>
  <si>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</si>
  <si>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</si>
  <si>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</si>
  <si>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</si>
  <si>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</si>
  <si>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</si>
  <si>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</si>
  <si>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</si>
  <si>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</si>
  <si>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</si>
  <si>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</si>
  <si>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</si>
  <si>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</si>
  <si>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</si>
  <si>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</si>
  <si>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</si>
  <si>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</si>
  <si>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</si>
  <si>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</si>
  <si>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</si>
  <si>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</si>
  <si>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</si>
  <si>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</si>
  <si>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</si>
  <si>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</si>
  <si>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</si>
  <si>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</si>
  <si>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</si>
  <si>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</si>
  <si>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</si>
  <si>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</si>
  <si>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</si>
  <si>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</si>
  <si>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</si>
  <si>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</si>
  <si>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</si>
  <si>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</si>
  <si>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</si>
  <si>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</si>
  <si>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</si>
  <si>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</si>
  <si>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</si>
  <si>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</si>
  <si>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</si>
  <si>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</si>
  <si>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</si>
  <si>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</si>
  <si>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</si>
  <si>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</si>
  <si>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</si>
  <si>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</si>
  <si>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</si>
  <si>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</si>
  <si>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</si>
  <si>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</si>
  <si>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</si>
  <si>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</si>
  <si>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</si>
  <si>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</si>
  <si>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</si>
  <si>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</si>
  <si>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</si>
  <si>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</si>
  <si>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</si>
  <si>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</si>
  <si>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</si>
  <si>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</si>
  <si>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</si>
  <si>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</si>
  <si>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</si>
  <si>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</si>
  <si>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</si>
  <si>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</si>
  <si>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</si>
  <si>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</si>
  <si>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</si>
  <si>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</si>
  <si>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</si>
  <si>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</si>
  <si>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</si>
  <si>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</si>
  <si>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</si>
  <si>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</si>
  <si>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</si>
  <si>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</si>
  <si>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</si>
  <si>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</si>
  <si>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</si>
  <si>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</si>
  <si>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</si>
  <si>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</si>
  <si>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</si>
  <si>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</si>
  <si>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</si>
  <si>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</si>
  <si>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</si>
  <si>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</si>
  <si>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</si>
  <si>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</si>
  <si>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</si>
  <si>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</si>
  <si>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</si>
  <si>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</si>
  <si>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</si>
  <si>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</si>
  <si>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</si>
  <si>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</si>
  <si>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</si>
  <si>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</si>
  <si>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</si>
  <si>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</si>
  <si>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</si>
  <si>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</si>
  <si>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</si>
  <si>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</si>
  <si>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</si>
  <si>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</si>
  <si>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</si>
  <si>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</si>
  <si>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</si>
  <si>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</si>
  <si>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</si>
  <si>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</si>
  <si>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</si>
  <si>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</si>
  <si>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</si>
  <si>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</si>
  <si>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</si>
  <si>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</si>
  <si>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</si>
  <si>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</si>
  <si>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</si>
  <si>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</si>
  <si>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</si>
  <si>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</si>
  <si>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</si>
  <si>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</si>
  <si>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</si>
  <si>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</si>
  <si>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</si>
  <si>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</si>
  <si>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</si>
  <si>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</si>
  <si>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</si>
  <si>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</si>
  <si>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</si>
  <si>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</si>
  <si>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</si>
  <si>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</si>
  <si>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</si>
  <si>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</si>
  <si>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</si>
  <si>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</si>
  <si>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</si>
  <si>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</si>
  <si>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</si>
  <si>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</si>
  <si>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</si>
  <si>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</si>
  <si>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</si>
  <si>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</si>
  <si>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</si>
  <si>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</si>
  <si>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</si>
  <si>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</si>
  <si>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</si>
  <si>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</si>
  <si>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</si>
  <si>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</si>
  <si>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</si>
  <si>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</si>
  <si>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</si>
  <si>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</si>
  <si>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</si>
  <si>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</si>
  <si>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</si>
  <si>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</si>
  <si>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</si>
  <si>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</si>
  <si>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</si>
  <si>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</si>
  <si>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</si>
  <si>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</si>
  <si>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</si>
  <si>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</si>
  <si>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</si>
  <si>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</si>
  <si>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</si>
  <si>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</si>
  <si>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</si>
  <si>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</si>
  <si>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</si>
  <si>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</si>
  <si>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</si>
  <si>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</si>
  <si>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</si>
  <si>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</si>
  <si>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</si>
  <si>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</si>
  <si>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</si>
  <si>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</si>
  <si>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</si>
  <si>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</si>
  <si>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</si>
  <si>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</si>
  <si>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</si>
  <si>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</si>
  <si>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</si>
  <si>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</si>
  <si>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</si>
  <si>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</si>
  <si>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</si>
  <si>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</si>
  <si>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</si>
  <si>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</si>
  <si>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</si>
  <si>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</si>
  <si>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</si>
  <si>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</si>
  <si>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</si>
  <si>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</si>
  <si>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</si>
  <si>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</si>
  <si>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</si>
  <si>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</si>
  <si>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</si>
  <si>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</si>
  <si>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</si>
  <si>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</si>
  <si>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</si>
  <si>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</si>
  <si>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</si>
  <si>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</si>
  <si>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</si>
  <si>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</si>
  <si>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</si>
  <si>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</si>
  <si>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</si>
  <si>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</si>
  <si>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</si>
  <si>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</si>
  <si>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</si>
  <si>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</si>
  <si>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</si>
  <si>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</si>
  <si>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</si>
  <si>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</si>
  <si>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</si>
  <si>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</si>
  <si>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</si>
  <si>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</si>
  <si>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</si>
  <si>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</si>
  <si>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</si>
  <si>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</si>
  <si>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</si>
  <si>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</si>
  <si>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</si>
  <si>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</si>
  <si>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</si>
  <si>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</si>
  <si>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</si>
  <si>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</si>
  <si>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</si>
  <si>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</si>
  <si>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</si>
  <si>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</si>
  <si>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</si>
  <si>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</si>
  <si>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</si>
  <si>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</si>
  <si>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</si>
  <si>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</si>
  <si>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</si>
  <si>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</si>
  <si>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</si>
  <si>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</si>
  <si>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</si>
  <si>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</si>
  <si>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</si>
  <si>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</si>
  <si>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</si>
  <si>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</si>
  <si>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</si>
  <si>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</si>
  <si>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</si>
  <si>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</si>
  <si>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</si>
  <si>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</si>
  <si>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</si>
  <si>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</si>
  <si>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</si>
  <si>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</si>
  <si>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</si>
  <si>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</si>
  <si>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</si>
  <si>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</si>
  <si>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</si>
  <si>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</si>
  <si>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</si>
  <si>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</si>
  <si>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</si>
  <si>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</si>
  <si>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</si>
  <si>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</si>
  <si>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</si>
  <si>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</si>
  <si>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</si>
  <si>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</si>
  <si>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</si>
  <si>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</si>
  <si>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</si>
  <si>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</si>
  <si>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</si>
  <si>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</si>
  <si>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</si>
  <si>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</si>
  <si>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</si>
  <si>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</si>
  <si>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</si>
  <si>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</si>
  <si>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</si>
  <si>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</si>
  <si>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</si>
  <si>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</si>
  <si>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</si>
  <si>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</si>
  <si>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</si>
  <si>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</si>
  <si>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</si>
  <si>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</si>
  <si>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</si>
  <si>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</si>
  <si>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</si>
  <si>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</si>
  <si>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</si>
  <si>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</si>
  <si>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</si>
  <si>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</si>
  <si>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</si>
  <si>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</si>
  <si>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</si>
  <si>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</si>
  <si>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</si>
  <si>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</si>
  <si>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</si>
  <si>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</si>
  <si>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</si>
  <si>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</si>
  <si>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</si>
  <si>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</si>
  <si>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</si>
  <si>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</si>
  <si>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</si>
  <si>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</si>
  <si>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</si>
  <si>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</si>
  <si>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</si>
  <si>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</si>
  <si>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</si>
  <si>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</si>
  <si>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</si>
  <si>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</si>
  <si>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</si>
  <si>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</si>
  <si>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</si>
  <si>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</si>
  <si>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</si>
  <si>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</si>
  <si>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</si>
  <si>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</si>
  <si>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</si>
  <si>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</si>
  <si>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</si>
  <si>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</si>
  <si>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</si>
  <si>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</si>
  <si>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</si>
  <si>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</si>
  <si>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</si>
  <si>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</si>
  <si>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</si>
  <si>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</si>
  <si>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</si>
  <si>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</si>
  <si>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</si>
  <si>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</si>
  <si>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</si>
  <si>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</si>
  <si>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</si>
  <si>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</si>
  <si>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</si>
  <si>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</si>
  <si>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</si>
  <si>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</si>
  <si>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</si>
  <si>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</si>
  <si>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</si>
  <si>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</si>
  <si>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</si>
  <si>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</si>
  <si>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</si>
  <si>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</si>
  <si>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</si>
  <si>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</si>
  <si>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</si>
  <si>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</si>
  <si>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</si>
  <si>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</si>
  <si>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</si>
  <si>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</si>
  <si>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</si>
  <si>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</si>
  <si>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</si>
  <si>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</si>
  <si>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</si>
  <si>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</si>
  <si>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</si>
  <si>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</si>
  <si>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</si>
  <si>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</si>
  <si>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</si>
  <si>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</si>
  <si>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</si>
  <si>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</si>
  <si>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</si>
  <si>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</si>
  <si>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</si>
  <si>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</si>
  <si>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</si>
  <si>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</si>
  <si>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</si>
  <si>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</si>
  <si>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</si>
  <si>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</si>
  <si>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</si>
  <si>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</si>
  <si>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</si>
  <si>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</si>
  <si>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</si>
  <si>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</si>
  <si>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</si>
  <si>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</si>
  <si>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</si>
  <si>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</si>
  <si>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</si>
  <si>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</si>
  <si>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</si>
  <si>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</si>
  <si>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</si>
  <si>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</si>
  <si>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</si>
  <si>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</si>
  <si>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</si>
  <si>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</si>
  <si>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</si>
  <si>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</si>
  <si>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</si>
  <si>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</si>
  <si>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</si>
  <si>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</si>
  <si>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</si>
  <si>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</si>
  <si>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</si>
  <si>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</si>
  <si>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</si>
  <si>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</si>
  <si>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</si>
  <si>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</si>
  <si>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</si>
  <si>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</si>
  <si>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</si>
  <si>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</si>
  <si>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</si>
  <si>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</si>
  <si>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</si>
  <si>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</si>
  <si>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</si>
  <si>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</si>
  <si>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</si>
  <si>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</si>
  <si>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</si>
  <si>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</si>
  <si>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</si>
  <si>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</si>
  <si>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</si>
  <si>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</si>
  <si>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</si>
  <si>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</si>
  <si>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</si>
  <si>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</si>
  <si>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</si>
  <si>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</si>
  <si>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</si>
  <si>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</si>
  <si>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</si>
  <si>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</si>
  <si>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</si>
  <si>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</si>
  <si>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</si>
  <si>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</si>
  <si>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</si>
  <si>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</si>
  <si>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</si>
  <si>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</si>
  <si>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</si>
  <si>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</si>
  <si>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</si>
  <si>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</si>
  <si>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</si>
  <si>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</si>
  <si>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</si>
  <si>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</si>
  <si>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</si>
  <si>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</si>
  <si>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</si>
  <si>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</si>
  <si>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</si>
  <si>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</si>
  <si>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</si>
  <si>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</si>
  <si>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</si>
  <si>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</si>
  <si>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</si>
  <si>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</si>
  <si>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</si>
  <si>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</si>
  <si>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</si>
  <si>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</si>
  <si>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</si>
  <si>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</si>
  <si>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</si>
  <si>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</si>
  <si>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</si>
  <si>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</si>
  <si>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</si>
  <si>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</si>
  <si>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</si>
  <si>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</si>
  <si>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</si>
  <si>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</si>
  <si>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</si>
  <si>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</si>
  <si>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</si>
  <si>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</si>
  <si>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</si>
  <si>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</si>
  <si>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</si>
  <si>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</si>
  <si>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</si>
  <si>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</si>
  <si>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</si>
  <si>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</si>
  <si>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</si>
  <si>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</si>
  <si>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</si>
  <si>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</si>
  <si>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</si>
  <si>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</si>
  <si>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</si>
  <si>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</si>
  <si>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</si>
  <si>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</si>
  <si>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</si>
  <si>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</si>
  <si>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</si>
  <si>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</si>
  <si>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</si>
  <si>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</si>
  <si>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</si>
  <si>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</si>
  <si>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</si>
  <si>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</si>
  <si>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</si>
  <si>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</si>
  <si>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</si>
  <si>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</si>
  <si>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</si>
  <si>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</si>
  <si>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</si>
  <si>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</si>
  <si>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</si>
  <si>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</si>
  <si>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</si>
  <si>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</si>
  <si>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</si>
  <si>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</si>
  <si>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</si>
  <si>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</si>
  <si>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</si>
  <si>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</si>
  <si>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</si>
  <si>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</si>
  <si>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</si>
  <si>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</si>
  <si>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</si>
  <si>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</si>
  <si>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</si>
  <si>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</si>
  <si>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</si>
  <si>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</si>
  <si>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</si>
  <si>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</si>
  <si>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</si>
  <si>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</si>
  <si>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</si>
  <si>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</si>
  <si>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</si>
  <si>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</si>
  <si>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</si>
  <si>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</si>
  <si>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</si>
  <si>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</si>
  <si>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</si>
  <si>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</si>
  <si>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</si>
  <si>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</si>
  <si>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</si>
  <si>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</si>
  <si>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</si>
  <si>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</si>
  <si>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</si>
  <si>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</si>
  <si>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</si>
  <si>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</si>
  <si>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</si>
  <si>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</si>
  <si>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</si>
  <si>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</si>
  <si>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</si>
  <si>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</si>
  <si>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</si>
  <si>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</si>
  <si>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</si>
  <si>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</si>
  <si>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</si>
  <si>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</si>
  <si>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</si>
  <si>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</si>
  <si>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</si>
  <si>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</si>
  <si>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</si>
  <si>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</si>
  <si>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</si>
  <si>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</si>
  <si>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</si>
  <si>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</si>
  <si>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</si>
  <si>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</si>
  <si>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</si>
  <si>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</si>
  <si>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</si>
  <si>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</si>
  <si>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</si>
  <si>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</si>
  <si>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</si>
  <si>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</si>
  <si>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</si>
  <si>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</si>
  <si>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</si>
  <si>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</si>
  <si>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</si>
  <si>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</si>
  <si>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</si>
  <si>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</si>
  <si>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</si>
  <si>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</si>
  <si>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</si>
  <si>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</si>
  <si>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</si>
  <si>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</si>
  <si>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</si>
  <si>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</si>
  <si>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</si>
  <si>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</si>
  <si>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</si>
  <si>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</si>
  <si>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</si>
  <si>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</si>
  <si>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</si>
  <si>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</si>
  <si>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</si>
  <si>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</si>
  <si>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</si>
  <si>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</si>
  <si>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</si>
  <si>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</si>
  <si>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</si>
  <si>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</si>
  <si>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</si>
  <si>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</si>
  <si>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</si>
  <si>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</si>
  <si>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</si>
  <si>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</si>
  <si>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</si>
  <si>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</si>
  <si>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</si>
  <si>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</si>
  <si>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</si>
  <si>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</si>
  <si>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</si>
  <si>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</si>
  <si>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</si>
  <si>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</si>
  <si>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</si>
  <si>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</si>
  <si>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</si>
  <si>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</si>
  <si>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</si>
  <si>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</si>
  <si>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</si>
  <si>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</si>
  <si>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</si>
  <si>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</si>
  <si>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</si>
  <si>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</si>
  <si>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</si>
  <si>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</si>
  <si>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</si>
  <si>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</si>
  <si>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</si>
  <si>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</si>
  <si>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</si>
  <si>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</si>
  <si>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</si>
  <si>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</si>
  <si>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</si>
  <si>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</si>
  <si>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</si>
  <si>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</si>
  <si>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</si>
  <si>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</si>
  <si>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</si>
  <si>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</si>
  <si>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</si>
  <si>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</si>
  <si>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</si>
  <si>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</si>
  <si>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</si>
  <si>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</si>
  <si>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</si>
  <si>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</si>
  <si>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</si>
  <si>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</si>
  <si>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</si>
  <si>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</si>
  <si>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</si>
  <si>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</si>
  <si>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</si>
  <si>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</si>
  <si>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</si>
  <si>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</si>
  <si>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</si>
  <si>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</si>
  <si>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</si>
  <si>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</si>
  <si>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</si>
  <si>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</si>
  <si>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</si>
  <si>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</si>
  <si>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</si>
  <si>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</si>
  <si>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</si>
  <si>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</si>
  <si>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</si>
  <si>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</si>
  <si>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</si>
  <si>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</si>
  <si>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</si>
  <si>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</si>
  <si>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</si>
  <si>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</si>
  <si>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</si>
  <si>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</si>
  <si>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</si>
  <si>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</si>
  <si>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</si>
  <si>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</si>
  <si>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</si>
  <si>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</si>
  <si>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</si>
  <si>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</si>
  <si>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</si>
  <si>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</si>
  <si>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</si>
  <si>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</si>
  <si>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</si>
  <si>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</si>
  <si>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</si>
  <si>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</si>
  <si>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</si>
  <si>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</si>
  <si>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</si>
  <si>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</si>
  <si>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</si>
  <si>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</si>
  <si>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</si>
  <si>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</si>
  <si>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</si>
  <si>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</si>
  <si>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</si>
  <si>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</si>
  <si>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</si>
  <si>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</si>
  <si>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</si>
  <si>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</si>
  <si>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</si>
  <si>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</si>
  <si>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</si>
  <si>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</si>
  <si>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</si>
  <si>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</si>
  <si>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</si>
  <si>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</si>
  <si>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</si>
  <si>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</si>
  <si>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</si>
  <si>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</si>
  <si>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</si>
  <si>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</si>
  <si>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</si>
  <si>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</si>
  <si>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</si>
  <si>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</si>
  <si>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</si>
  <si>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</si>
  <si>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</si>
  <si>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</si>
  <si>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</si>
  <si>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</si>
  <si>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</si>
  <si>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</si>
  <si>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</si>
  <si>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</si>
  <si>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</si>
  <si>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</si>
  <si>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</si>
  <si>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</si>
  <si>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</si>
  <si>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</si>
  <si>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</si>
  <si>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</si>
  <si>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</si>
  <si>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</si>
  <si>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</si>
  <si>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</si>
  <si>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</si>
  <si>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</si>
  <si>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</si>
  <si>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</si>
  <si>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</si>
  <si>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</si>
  <si>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</si>
  <si>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</si>
  <si>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</si>
  <si>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</si>
  <si>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</si>
  <si>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</si>
  <si>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</si>
  <si>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</si>
  <si>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</si>
  <si>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</si>
  <si>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</si>
  <si>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</si>
  <si>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</si>
  <si>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</si>
  <si>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</si>
  <si>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</si>
  <si>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</si>
  <si>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</si>
  <si>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</si>
  <si>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</si>
  <si>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</si>
  <si>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</si>
  <si>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</si>
  <si>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</si>
  <si>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</si>
  <si>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</si>
  <si>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</si>
  <si>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</si>
  <si>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</si>
  <si>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</si>
  <si>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</si>
  <si>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</si>
  <si>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</si>
  <si>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</si>
  <si>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</si>
  <si>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</si>
  <si>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</si>
  <si>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</si>
  <si>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</si>
  <si>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</si>
  <si>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</si>
  <si>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</si>
  <si>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</si>
  <si>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</si>
  <si>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</si>
  <si>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</si>
  <si>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</si>
  <si>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</si>
  <si>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</si>
  <si>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</si>
  <si>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</si>
  <si>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</si>
  <si>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</si>
  <si>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</si>
  <si>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</si>
  <si>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</si>
  <si>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</si>
  <si>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</si>
  <si>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</si>
  <si>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</si>
  <si>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</si>
  <si>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</si>
  <si>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</si>
  <si>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</si>
  <si>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</si>
  <si>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</si>
  <si>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</si>
  <si>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</si>
  <si>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</si>
  <si>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</si>
  <si>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</si>
  <si>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</si>
  <si>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</si>
  <si>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</si>
  <si>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</si>
  <si>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</si>
  <si>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</si>
  <si>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</si>
  <si>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</si>
  <si>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</si>
  <si>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</si>
  <si>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</si>
  <si>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</si>
  <si>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</si>
  <si>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</si>
  <si>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</si>
  <si>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</si>
  <si>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</si>
  <si>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</si>
  <si>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</si>
  <si>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</si>
  <si>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</si>
  <si>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</si>
  <si>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</si>
  <si>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</si>
  <si>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</si>
  <si>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</si>
  <si>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</si>
  <si>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</si>
  <si>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</si>
  <si>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</si>
  <si>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</si>
  <si>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</si>
  <si>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</si>
  <si>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</si>
  <si>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</si>
  <si>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</si>
  <si>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</si>
  <si>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</si>
  <si>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</si>
  <si>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</si>
  <si>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</si>
  <si>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</si>
  <si>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</si>
  <si>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</si>
  <si>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</si>
  <si>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</si>
  <si>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</si>
  <si>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</si>
  <si>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</si>
  <si>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</si>
  <si>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</si>
  <si>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</si>
  <si>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</si>
  <si>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</si>
  <si>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</si>
  <si>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</si>
  <si>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</si>
  <si>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</si>
  <si>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</si>
  <si>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</si>
  <si>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</si>
  <si>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</si>
  <si>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</si>
  <si>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</si>
  <si>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</si>
  <si>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</si>
  <si>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</si>
  <si>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</si>
  <si>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</si>
  <si>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</si>
  <si>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</si>
  <si>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</si>
  <si>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</si>
  <si>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</si>
  <si>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</si>
  <si>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</si>
  <si>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</si>
  <si>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</si>
  <si>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</si>
  <si>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</si>
  <si>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</si>
  <si>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</si>
  <si>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</si>
  <si>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</si>
  <si>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</si>
  <si>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</si>
  <si>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</si>
  <si>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</si>
  <si>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</si>
  <si>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</si>
  <si>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</si>
  <si>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</si>
  <si>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</si>
  <si>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</si>
  <si>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</si>
  <si>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</si>
  <si>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</si>
  <si>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</si>
  <si>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</si>
  <si>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</si>
  <si>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</si>
  <si>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</si>
  <si>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</si>
  <si>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</si>
  <si>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</si>
  <si>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</si>
  <si>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</si>
  <si>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</si>
  <si>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</si>
  <si>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</si>
  <si>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</si>
  <si>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</si>
  <si>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</si>
  <si>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</si>
  <si>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</si>
  <si>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</si>
  <si>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</si>
  <si>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</si>
  <si>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</si>
  <si>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</si>
  <si>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</si>
  <si>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</si>
  <si>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</si>
  <si>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</si>
  <si>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</si>
  <si>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</si>
  <si>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</si>
  <si>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</si>
  <si>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</si>
  <si>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</si>
  <si>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</si>
  <si>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</si>
  <si>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</si>
  <si>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</si>
  <si>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</si>
  <si>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</si>
  <si>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</si>
  <si>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</si>
  <si>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</si>
  <si>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</si>
  <si>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</si>
  <si>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</si>
  <si>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</si>
  <si>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</si>
  <si>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</si>
  <si>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</si>
  <si>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</si>
  <si>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</si>
  <si>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</si>
  <si>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</si>
  <si>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</si>
  <si>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</si>
  <si>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</si>
  <si>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</si>
  <si>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</si>
  <si>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</si>
  <si>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</si>
  <si>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</si>
  <si>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</si>
  <si>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</si>
  <si>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</si>
  <si>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</si>
  <si>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</si>
  <si>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</si>
  <si>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</si>
  <si>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</si>
  <si>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</si>
  <si>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</si>
  <si>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</si>
  <si>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</si>
  <si>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</si>
  <si>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</si>
  <si>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</si>
  <si>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</si>
  <si>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</si>
  <si>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</si>
  <si>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</si>
  <si>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</si>
  <si>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</si>
  <si>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</si>
  <si>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</si>
  <si>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</si>
  <si>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</si>
  <si>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</si>
  <si>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</si>
  <si>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</si>
  <si>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</si>
  <si>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</si>
  <si>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</si>
  <si>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</si>
  <si>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</si>
  <si>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</si>
  <si>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</si>
  <si>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</si>
  <si>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</si>
  <si>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</si>
  <si>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</si>
  <si>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</si>
  <si>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</si>
  <si>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</si>
  <si>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</si>
  <si>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</si>
  <si>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</si>
  <si>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</si>
  <si>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</si>
  <si>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</si>
  <si>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</si>
  <si>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</si>
  <si>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</si>
  <si>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</si>
  <si>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</si>
  <si>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</si>
  <si>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</si>
  <si>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</si>
  <si>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</si>
  <si>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</si>
  <si>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</si>
  <si>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</si>
  <si>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</si>
  <si>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</si>
  <si>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</si>
  <si>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</si>
  <si>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</si>
  <si>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</si>
  <si>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</si>
  <si>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</si>
  <si>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</si>
  <si>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</si>
  <si>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</si>
  <si>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</si>
  <si>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</si>
  <si>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</si>
  <si>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</si>
  <si>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</si>
  <si>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</si>
  <si>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</si>
  <si>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</si>
  <si>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</si>
  <si>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</si>
  <si>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</si>
  <si>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</si>
  <si>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</si>
  <si>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</si>
  <si>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</si>
  <si>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</si>
  <si>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</si>
  <si>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</si>
  <si>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</si>
  <si>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</si>
  <si>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</si>
  <si>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</si>
  <si>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</si>
  <si>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</si>
  <si>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</si>
  <si>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</si>
  <si>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</si>
  <si>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</si>
  <si>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</si>
  <si>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</si>
  <si>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</si>
  <si>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</si>
  <si>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</si>
  <si>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</si>
  <si>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</si>
  <si>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</si>
  <si>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</si>
  <si>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</si>
  <si>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</si>
  <si>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</si>
  <si>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</si>
  <si>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</si>
  <si>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</si>
  <si>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</si>
  <si>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</si>
  <si>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</si>
  <si>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</si>
  <si>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</si>
  <si>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</si>
  <si>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</si>
  <si>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</si>
  <si>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</si>
  <si>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</si>
  <si>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</si>
  <si>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</si>
  <si>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</si>
  <si>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</si>
  <si>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</si>
  <si>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</si>
  <si>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</si>
  <si>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</si>
  <si>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</si>
  <si>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</si>
  <si>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</si>
  <si>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</si>
  <si>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</si>
  <si>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</si>
  <si>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</si>
  <si>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</si>
  <si>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</si>
  <si>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</si>
  <si>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</si>
  <si>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</si>
  <si>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</si>
  <si>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</si>
  <si>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</si>
  <si>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</si>
  <si>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</si>
  <si>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</si>
  <si>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</si>
  <si>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</si>
  <si>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</si>
  <si>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</si>
  <si>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</si>
  <si>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</si>
  <si>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</si>
  <si>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</si>
  <si>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</si>
  <si>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</si>
  <si>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</si>
  <si>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</si>
  <si>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</si>
  <si>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</si>
  <si>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</si>
  <si>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</si>
  <si>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</si>
  <si>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</si>
  <si>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</si>
  <si>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</si>
  <si>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</si>
  <si>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</si>
  <si>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</si>
  <si>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</si>
  <si>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</si>
  <si>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</si>
  <si>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</si>
  <si>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</si>
  <si>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</si>
  <si>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</si>
  <si>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</si>
  <si>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</si>
  <si>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</si>
  <si>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</si>
  <si>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</si>
  <si>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</si>
  <si>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</si>
  <si>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</si>
  <si>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</si>
  <si>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</si>
  <si>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</si>
  <si>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</si>
  <si>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</si>
  <si>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</si>
  <si>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</si>
  <si>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</si>
  <si>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</si>
  <si>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</si>
  <si>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</si>
  <si>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</si>
  <si>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</si>
  <si>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</si>
  <si>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</si>
  <si>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</si>
  <si>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</si>
  <si>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</si>
  <si>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</si>
  <si>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</si>
  <si>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</si>
  <si>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</si>
  <si>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</si>
  <si>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</si>
  <si>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</si>
  <si>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</si>
  <si>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</si>
  <si>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</si>
  <si>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</si>
  <si>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</si>
  <si>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</si>
  <si>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</si>
  <si>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</si>
  <si>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</si>
  <si>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</si>
  <si>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</si>
  <si>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</si>
  <si>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</si>
  <si>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</si>
  <si>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</si>
  <si>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</si>
  <si>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</si>
  <si>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</si>
  <si>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</si>
  <si>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</si>
  <si>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</si>
  <si>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</si>
  <si>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</si>
  <si>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</si>
  <si>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</si>
  <si>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</si>
  <si>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</si>
  <si>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</si>
  <si>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</si>
  <si>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</si>
  <si>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</si>
  <si>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</si>
  <si>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</si>
  <si>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</si>
  <si>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</si>
  <si>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</si>
  <si>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</si>
  <si>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</si>
  <si>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</si>
  <si>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</si>
  <si>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</si>
  <si>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</si>
  <si>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</si>
  <si>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</si>
  <si>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</si>
  <si>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</si>
  <si>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</si>
  <si>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</si>
  <si>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</si>
  <si>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</si>
  <si>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</si>
  <si>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</si>
  <si>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</si>
  <si>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</si>
  <si>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</si>
  <si>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</si>
  <si>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</si>
  <si>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</si>
  <si>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</si>
  <si>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</si>
  <si>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</si>
  <si>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</si>
  <si>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</si>
  <si>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</si>
  <si>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</si>
  <si>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</si>
  <si>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</si>
  <si>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</si>
  <si>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</si>
  <si>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</si>
  <si>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</si>
  <si>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</si>
  <si>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</si>
  <si>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</si>
  <si>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</si>
  <si>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</si>
  <si>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</si>
  <si>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</si>
  <si>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</si>
  <si>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</si>
  <si>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</si>
  <si>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</si>
  <si>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</si>
  <si>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</si>
  <si>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</si>
  <si>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</si>
  <si>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</si>
  <si>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</si>
  <si>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</si>
  <si>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</si>
  <si>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</si>
  <si>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</si>
  <si>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</si>
  <si>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</si>
  <si>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</si>
  <si>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</si>
  <si>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</si>
  <si>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</si>
  <si>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</si>
  <si>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</si>
  <si>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</si>
  <si>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</si>
  <si>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</si>
  <si>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</si>
  <si>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</si>
  <si>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</si>
  <si>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</si>
  <si>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</si>
  <si>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</si>
  <si>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</si>
  <si>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</si>
  <si>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</si>
  <si>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</si>
  <si>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</si>
  <si>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</si>
  <si>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</si>
  <si>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</si>
  <si>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</si>
  <si>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</si>
  <si>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</si>
  <si>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</si>
  <si>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</si>
  <si>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</si>
  <si>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</si>
  <si>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</si>
  <si>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</si>
  <si>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</si>
  <si>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</si>
  <si>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</si>
  <si>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</si>
  <si>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</si>
  <si>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</si>
  <si>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</si>
  <si>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</si>
  <si>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</si>
  <si>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</si>
  <si>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</si>
  <si>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</si>
  <si>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</si>
  <si>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</si>
  <si>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</si>
  <si>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</si>
  <si>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</si>
  <si>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</si>
  <si>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</si>
  <si>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</si>
  <si>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</si>
  <si>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</si>
  <si>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</si>
  <si>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</si>
  <si>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</si>
  <si>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</si>
  <si>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</si>
  <si>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</si>
  <si>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</si>
  <si>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</si>
  <si>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</si>
  <si>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</si>
  <si>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</si>
  <si>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</si>
  <si>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</si>
  <si>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</si>
  <si>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</si>
  <si>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</si>
  <si>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</si>
  <si>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</si>
  <si>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</si>
  <si>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</si>
  <si>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</si>
  <si>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</si>
  <si>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</si>
  <si>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</si>
  <si>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</si>
  <si>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</si>
  <si>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</si>
  <si>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</si>
  <si>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</si>
  <si>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</si>
  <si>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</si>
  <si>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</si>
  <si>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</si>
  <si>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</si>
  <si>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</si>
  <si>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</si>
  <si>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</si>
  <si>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</si>
  <si>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</si>
  <si>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</si>
  <si>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</si>
  <si>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</si>
  <si>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</si>
  <si>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</si>
  <si>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</si>
  <si>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</si>
  <si>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</si>
  <si>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</si>
  <si>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</si>
  <si>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</si>
  <si>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</si>
  <si>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</si>
  <si>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</si>
  <si>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</si>
  <si>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</si>
  <si>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</si>
  <si>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</si>
  <si>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</si>
  <si>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</si>
  <si>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</si>
  <si>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</si>
  <si>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</si>
  <si>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</si>
  <si>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</si>
  <si>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</si>
  <si>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</si>
  <si>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</si>
  <si>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</si>
  <si>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</si>
  <si>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</si>
  <si>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</si>
  <si>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</si>
  <si>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</si>
  <si>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</si>
  <si>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</si>
  <si>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</si>
  <si>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</si>
  <si>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</si>
  <si>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</si>
  <si>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</si>
  <si>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</si>
  <si>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</si>
  <si>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</si>
  <si>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</si>
  <si>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</si>
  <si>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</si>
  <si>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</si>
  <si>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</si>
  <si>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</si>
  <si>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</si>
  <si>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</si>
  <si>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</si>
  <si>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</si>
  <si>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</si>
  <si>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</si>
  <si>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</si>
  <si>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</si>
  <si>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</si>
  <si>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</si>
  <si>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</si>
  <si>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</si>
  <si>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</si>
  <si>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</si>
  <si>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</si>
  <si>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</si>
  <si>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</si>
  <si>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</si>
  <si>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</si>
  <si>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</si>
  <si>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</si>
  <si>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</si>
  <si>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</si>
  <si>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</si>
  <si>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</si>
  <si>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</si>
  <si>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</si>
  <si>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</si>
  <si>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</si>
  <si>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</si>
  <si>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</si>
  <si>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</si>
  <si>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</si>
  <si>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</si>
  <si>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</si>
  <si>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</si>
  <si>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</si>
  <si>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</si>
  <si>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</si>
  <si>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</si>
  <si>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</si>
  <si>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</si>
  <si>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</si>
  <si>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</si>
  <si>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</si>
  <si>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</si>
  <si>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</si>
  <si>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</si>
  <si>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</si>
  <si>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</si>
  <si>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</si>
  <si>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</si>
  <si>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</si>
  <si>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</si>
  <si>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</si>
  <si>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</si>
  <si>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</si>
  <si>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</si>
  <si>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</si>
  <si>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</si>
  <si>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</si>
  <si>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</si>
  <si>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</si>
  <si>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</si>
  <si>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</si>
  <si>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</si>
  <si>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</si>
  <si>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</si>
  <si>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</si>
  <si>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</si>
  <si>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</si>
  <si>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</si>
  <si>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</si>
  <si>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</si>
  <si>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</si>
  <si>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</si>
  <si>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</si>
  <si>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</si>
  <si>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</si>
  <si>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</si>
  <si>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</si>
  <si>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</si>
  <si>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</si>
  <si>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</si>
  <si>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</si>
  <si>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</si>
  <si>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</si>
  <si>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</si>
  <si>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</si>
  <si>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</si>
  <si>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</si>
  <si>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</si>
  <si>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</si>
  <si>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</si>
  <si>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</si>
  <si>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</si>
  <si>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</si>
  <si>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</si>
  <si>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</si>
  <si>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</si>
  <si>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</si>
  <si>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</si>
  <si>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</si>
  <si>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</si>
  <si>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</si>
  <si>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</si>
  <si>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</si>
  <si>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</si>
  <si>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</si>
  <si>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</si>
  <si>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</si>
  <si>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</si>
  <si>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</si>
  <si>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</si>
  <si>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</si>
  <si>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</si>
  <si>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</si>
  <si>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</si>
  <si>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</si>
  <si>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</si>
  <si>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</si>
  <si>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</si>
  <si>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</si>
  <si>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</si>
  <si>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</si>
  <si>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</si>
  <si>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</si>
  <si>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</si>
  <si>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</si>
  <si>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</si>
  <si>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</si>
  <si>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</si>
  <si>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</si>
  <si>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</si>
  <si>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</si>
  <si>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</si>
  <si>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</si>
  <si>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</si>
  <si>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</si>
  <si>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</si>
  <si>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</si>
  <si>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</si>
  <si>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</si>
  <si>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</si>
  <si>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</si>
  <si>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</si>
  <si>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</si>
  <si>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</si>
  <si>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</si>
  <si>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</si>
  <si>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</si>
  <si>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</si>
  <si>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</si>
  <si>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</si>
  <si>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</si>
  <si>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</si>
  <si>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</si>
  <si>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</si>
  <si>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</si>
  <si>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</si>
  <si>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</si>
  <si>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</si>
  <si>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</si>
  <si>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</si>
  <si>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</si>
  <si>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</si>
  <si>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</si>
  <si>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</si>
  <si>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</si>
  <si>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</si>
  <si>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</si>
  <si>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</si>
  <si>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</si>
  <si>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</si>
  <si>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</si>
  <si>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</si>
  <si>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</si>
  <si>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</si>
  <si>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</si>
  <si>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</si>
  <si>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</si>
  <si>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</si>
  <si>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</si>
  <si>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</si>
  <si>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</si>
  <si>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</si>
  <si>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</si>
  <si>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</si>
  <si>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</si>
  <si>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</si>
  <si>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</si>
  <si>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</si>
  <si>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</si>
  <si>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</si>
  <si>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</si>
  <si>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</si>
  <si>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</si>
  <si>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</si>
  <si>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</si>
  <si>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</si>
  <si>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</si>
  <si>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</si>
  <si>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</si>
  <si>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</si>
  <si>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</si>
  <si>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</si>
  <si>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</si>
  <si>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</si>
  <si>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</si>
  <si>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</si>
  <si>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</si>
  <si>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</si>
  <si>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</si>
  <si>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</si>
  <si>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</si>
  <si>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</si>
  <si>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</si>
  <si>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</si>
  <si>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</si>
  <si>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</si>
  <si>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</si>
  <si>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</si>
  <si>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</si>
  <si>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</si>
  <si>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</si>
  <si>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</si>
  <si>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</si>
  <si>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</si>
  <si>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</si>
  <si>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</si>
  <si>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</si>
  <si>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</si>
  <si>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</si>
  <si>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</si>
  <si>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</si>
  <si>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</si>
  <si>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</si>
  <si>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</si>
  <si>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</si>
  <si>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</si>
  <si>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</si>
  <si>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</si>
  <si>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</si>
  <si>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</si>
  <si>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</si>
  <si>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</si>
  <si>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</si>
  <si>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</si>
  <si>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</si>
  <si>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</si>
  <si>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</si>
  <si>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</si>
  <si>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</si>
  <si>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</si>
  <si>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</si>
  <si>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</si>
  <si>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</si>
  <si>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</si>
  <si>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</si>
  <si>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</si>
  <si>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</si>
  <si>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</si>
  <si>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</si>
  <si>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</si>
  <si>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</si>
  <si>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</si>
  <si>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</si>
  <si>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</si>
  <si>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</si>
  <si>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</si>
  <si>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</si>
  <si>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</si>
  <si>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</si>
  <si>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</si>
  <si>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</si>
  <si>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</si>
  <si>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</si>
  <si>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</si>
  <si>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</si>
  <si>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</si>
  <si>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</si>
  <si>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</si>
  <si>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</si>
  <si>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</si>
  <si>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</si>
  <si>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</si>
  <si>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</si>
  <si>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</si>
  <si>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</si>
  <si>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</si>
  <si>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</si>
  <si>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</si>
  <si>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</si>
  <si>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</si>
  <si>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</si>
  <si>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</si>
  <si>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</si>
  <si>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</si>
  <si>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</si>
  <si>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</si>
  <si>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</si>
  <si>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</si>
  <si>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</si>
  <si>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</si>
  <si>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</si>
  <si>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</si>
  <si>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</si>
  <si>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</si>
  <si>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</si>
  <si>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</si>
  <si>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</si>
  <si>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</si>
  <si>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</si>
  <si>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</si>
  <si>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</si>
  <si>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</si>
  <si>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</si>
  <si>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</si>
  <si>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</si>
  <si>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</si>
  <si>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</si>
  <si>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</si>
  <si>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</si>
  <si>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</si>
  <si>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</si>
  <si>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</si>
  <si>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</si>
  <si>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</si>
  <si>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</si>
  <si>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</si>
  <si>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</si>
  <si>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</si>
  <si>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</si>
  <si>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</si>
  <si>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</si>
  <si>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</si>
  <si>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</si>
  <si>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</si>
  <si>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</si>
  <si>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</si>
  <si>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</si>
  <si>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</si>
  <si>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</si>
  <si>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</si>
  <si>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</si>
  <si>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</si>
  <si>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</si>
  <si>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</si>
  <si>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</si>
  <si>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</si>
  <si>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</si>
  <si>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</si>
  <si>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</si>
  <si>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</si>
  <si>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</si>
  <si>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</si>
  <si>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</si>
  <si>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</si>
  <si>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</si>
  <si>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</si>
  <si>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</si>
  <si>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</si>
  <si>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</si>
  <si>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</si>
  <si>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</si>
  <si>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</si>
  <si>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</si>
  <si>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</si>
  <si>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</si>
  <si>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</si>
  <si>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</si>
  <si>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</si>
  <si>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</si>
  <si>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</si>
  <si>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</si>
  <si>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</si>
  <si>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</si>
  <si>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</si>
  <si>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</si>
  <si>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</si>
  <si>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</si>
  <si>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</si>
  <si>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</si>
  <si>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</si>
  <si>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</si>
  <si>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</si>
  <si>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</si>
  <si>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</si>
  <si>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</si>
  <si>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</si>
  <si>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</si>
  <si>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</si>
  <si>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</si>
  <si>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</si>
  <si>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</si>
  <si>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</si>
  <si>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</si>
  <si>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</si>
  <si>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</si>
  <si>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</si>
  <si>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</si>
  <si>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</si>
  <si>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</si>
  <si>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</si>
  <si>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</si>
  <si>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</si>
  <si>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</si>
  <si>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</si>
  <si>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</si>
  <si>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</si>
  <si>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</si>
  <si>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</si>
  <si>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</si>
  <si>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</si>
  <si>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</si>
  <si>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</si>
  <si>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</si>
  <si>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</si>
  <si>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</si>
  <si>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</si>
  <si>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</si>
  <si>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</si>
  <si>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</si>
  <si>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</si>
  <si>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</si>
  <si>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</si>
  <si>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</si>
  <si>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</si>
  <si>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</si>
  <si>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</si>
  <si>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</si>
  <si>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</si>
  <si>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</si>
  <si>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</si>
  <si>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</si>
  <si>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</si>
  <si>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</si>
  <si>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</si>
  <si>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</si>
  <si>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</si>
  <si>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</si>
  <si>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</si>
  <si>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</si>
  <si>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</si>
  <si>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</si>
  <si>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</si>
  <si>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</si>
  <si>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</si>
  <si>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</si>
  <si>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</si>
  <si>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</si>
  <si>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</si>
  <si>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</si>
  <si>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</si>
  <si>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</si>
  <si>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</si>
  <si>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</si>
  <si>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</si>
  <si>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</si>
  <si>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</si>
  <si>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</si>
  <si>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</si>
  <si>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</si>
  <si>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</si>
  <si>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</si>
  <si>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</si>
  <si>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</si>
  <si>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</si>
  <si>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</si>
  <si>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</si>
  <si>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</si>
  <si>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</si>
  <si>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</si>
  <si>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</si>
  <si>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</si>
  <si>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</si>
  <si>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</si>
  <si>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</si>
  <si>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</si>
  <si>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</si>
  <si>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</si>
  <si>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</si>
  <si>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</si>
  <si>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</si>
  <si>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</si>
  <si>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</si>
  <si>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</si>
  <si>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</si>
  <si>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</si>
  <si>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</si>
  <si>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</si>
  <si>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</si>
  <si>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</si>
  <si>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</si>
  <si>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</si>
  <si>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</si>
  <si>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</si>
  <si>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</si>
  <si>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</si>
  <si>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</si>
  <si>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</si>
  <si>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</si>
  <si>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</si>
  <si>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</si>
  <si>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</si>
  <si>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</si>
  <si>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</si>
  <si>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</si>
  <si>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</si>
  <si>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</si>
  <si>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</si>
  <si>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</si>
  <si>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</si>
  <si>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</si>
  <si>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</si>
  <si>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</si>
  <si>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</si>
  <si>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</si>
  <si>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</si>
  <si>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</si>
  <si>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</si>
  <si>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</si>
  <si>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</si>
  <si>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</si>
  <si>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</si>
  <si>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</si>
  <si>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</si>
  <si>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</si>
  <si>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</si>
  <si>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</si>
  <si>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</si>
  <si>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</si>
  <si>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</si>
  <si>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</si>
  <si>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</si>
  <si>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</si>
  <si>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</si>
  <si>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</si>
  <si>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</si>
  <si>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</si>
  <si>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</si>
  <si>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</si>
  <si>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</si>
  <si>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</si>
  <si>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</si>
  <si>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</si>
  <si>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</si>
  <si>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</si>
  <si>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</si>
  <si>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</si>
  <si>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</si>
  <si>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</si>
  <si>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</si>
  <si>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</si>
  <si>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</si>
  <si>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</si>
  <si>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</si>
  <si>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</si>
  <si>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</si>
  <si>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</si>
  <si>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</si>
  <si>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</si>
  <si>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</si>
  <si>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</si>
  <si>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</si>
  <si>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</si>
  <si>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</si>
  <si>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</si>
  <si>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</si>
  <si>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</si>
  <si>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</si>
  <si>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</si>
  <si>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</si>
  <si>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</si>
  <si>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</si>
  <si>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</si>
  <si>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</si>
  <si>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</si>
  <si>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</si>
  <si>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</si>
  <si>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</si>
  <si>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</si>
  <si>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</si>
  <si>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</si>
  <si>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</si>
  <si>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</si>
  <si>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</si>
  <si>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</si>
  <si>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</si>
  <si>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</si>
  <si>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</si>
  <si>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</si>
  <si>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</si>
  <si>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</si>
  <si>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</si>
  <si>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</si>
  <si>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</si>
  <si>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</si>
  <si>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</si>
  <si>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</si>
  <si>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</si>
  <si>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</si>
  <si>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</si>
  <si>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</si>
  <si>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</si>
  <si>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</si>
  <si>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</si>
  <si>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</si>
  <si>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</si>
  <si>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</si>
  <si>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</si>
  <si>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</si>
  <si>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</si>
  <si>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</si>
  <si>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</si>
  <si>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</si>
  <si>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</si>
  <si>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</si>
  <si>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</si>
  <si>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</si>
  <si>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</si>
  <si>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</si>
  <si>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</si>
  <si>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</si>
  <si>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</si>
  <si>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</si>
  <si>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</si>
  <si>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</si>
  <si>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</si>
  <si>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</si>
  <si>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</si>
  <si>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</si>
  <si>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</si>
  <si>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</si>
  <si>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</si>
  <si>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</si>
  <si>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</si>
  <si>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</si>
  <si>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</si>
  <si>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</si>
  <si>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</si>
  <si>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</si>
  <si>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</si>
  <si>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</si>
  <si>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</si>
  <si>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</si>
  <si>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</si>
  <si>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</si>
  <si>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</si>
  <si>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</si>
  <si>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</si>
  <si>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</si>
  <si>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</si>
  <si>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</si>
  <si>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</si>
  <si>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</si>
  <si>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</si>
  <si>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</si>
  <si>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</si>
  <si>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</si>
  <si>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</si>
  <si>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</si>
  <si>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</si>
  <si>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</si>
  <si>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</si>
  <si>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</si>
  <si>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</si>
  <si>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</si>
  <si>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</si>
  <si>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</si>
  <si>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</si>
  <si>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</si>
  <si>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</si>
  <si>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</si>
  <si>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</si>
  <si>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</si>
  <si>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</si>
  <si>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</si>
  <si>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</si>
  <si>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</si>
  <si>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</si>
  <si>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</si>
  <si>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</si>
  <si>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</si>
  <si>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</si>
  <si>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</si>
  <si>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</si>
  <si>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</si>
  <si>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</si>
  <si>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</si>
  <si>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</si>
  <si>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</si>
  <si>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</si>
  <si>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</si>
  <si>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</si>
  <si>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</si>
  <si>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</si>
  <si>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</si>
  <si>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</si>
  <si>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</si>
  <si>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</si>
  <si>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</si>
  <si>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</si>
  <si>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</si>
  <si>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</si>
  <si>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</si>
  <si>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</si>
  <si>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</si>
  <si>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</si>
  <si>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</si>
  <si>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</si>
  <si>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</si>
  <si>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</si>
  <si>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</si>
  <si>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</si>
  <si>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</si>
  <si>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</si>
  <si>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</si>
  <si>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</si>
  <si>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</si>
  <si>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</si>
  <si>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</si>
  <si>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</si>
  <si>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</si>
  <si>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</si>
  <si>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</si>
  <si>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</si>
  <si>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</si>
  <si>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</si>
  <si>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</si>
  <si>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</si>
  <si>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</si>
  <si>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</si>
  <si>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</si>
  <si>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</si>
  <si>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</si>
  <si>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</si>
  <si>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</si>
  <si>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</si>
  <si>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</si>
  <si>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</si>
  <si>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</si>
  <si>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</si>
  <si>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</si>
  <si>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</si>
  <si>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</si>
  <si>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</si>
  <si>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</si>
  <si>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</si>
  <si>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</si>
  <si>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</si>
  <si>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</si>
  <si>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</si>
  <si>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</si>
  <si>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</si>
  <si>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</si>
  <si>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</si>
  <si>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</si>
  <si>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</si>
  <si>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</si>
  <si>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</si>
  <si>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</si>
  <si>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</si>
  <si>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</si>
  <si>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</si>
  <si>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</si>
  <si>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</si>
  <si>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</si>
  <si>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</si>
  <si>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</si>
  <si>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</si>
  <si>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</si>
  <si>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</si>
  <si>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</si>
  <si>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</si>
  <si>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</si>
  <si>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</si>
  <si>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</si>
  <si>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</si>
  <si>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</si>
  <si>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</si>
  <si>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</si>
  <si>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</si>
  <si>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</si>
  <si>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</si>
  <si>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</si>
  <si>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</si>
  <si>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</si>
  <si>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</si>
  <si>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</si>
  <si>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</si>
  <si>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</si>
  <si>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</si>
  <si>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</si>
  <si>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</si>
  <si>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</si>
  <si>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</si>
  <si>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</si>
  <si>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</si>
  <si>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</si>
  <si>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</si>
  <si>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</si>
  <si>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</si>
  <si>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</si>
  <si>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</si>
  <si>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</si>
  <si>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</si>
  <si>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</si>
  <si>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</si>
  <si>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</si>
  <si>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</si>
  <si>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</si>
  <si>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</si>
  <si>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</si>
  <si>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</si>
  <si>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</si>
  <si>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</si>
  <si>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</si>
  <si>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</si>
  <si>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</si>
  <si>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</si>
  <si>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</si>
  <si>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</si>
  <si>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</si>
  <si>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</si>
  <si>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</si>
  <si>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</si>
  <si>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</si>
  <si>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</si>
  <si>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</si>
  <si>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</si>
  <si>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</si>
  <si>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</si>
  <si>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</si>
  <si>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</si>
  <si>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</si>
  <si>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</si>
  <si>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</si>
  <si>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</si>
  <si>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</si>
  <si>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</si>
  <si>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</si>
  <si>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</si>
  <si>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</si>
  <si>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</si>
  <si>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</si>
  <si>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</si>
  <si>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</si>
  <si>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</si>
  <si>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</si>
  <si>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</si>
  <si>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</si>
  <si>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</si>
  <si>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</si>
  <si>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</si>
  <si>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</si>
  <si>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</si>
  <si>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</si>
  <si>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</si>
  <si>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</si>
  <si>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</si>
  <si>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</si>
  <si>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</si>
  <si>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</si>
  <si>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</si>
  <si>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</si>
  <si>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</si>
  <si>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</si>
  <si>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</si>
  <si>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</si>
  <si>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</si>
  <si>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</si>
  <si>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</si>
  <si>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</si>
  <si>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</si>
  <si>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</si>
  <si>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</si>
  <si>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</si>
  <si>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</si>
  <si>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</si>
  <si>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</si>
  <si>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</si>
  <si>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</si>
  <si>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</si>
  <si>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</si>
  <si>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</si>
  <si>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</si>
  <si>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</si>
  <si>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</si>
  <si>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</si>
  <si>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</si>
  <si>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</si>
  <si>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</si>
  <si>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</si>
  <si>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</si>
  <si>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</si>
  <si>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</si>
  <si>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</si>
  <si>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</si>
  <si>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</si>
  <si>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</si>
  <si>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</si>
  <si>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</si>
  <si>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</si>
  <si>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</si>
  <si>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</si>
  <si>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</si>
  <si>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</si>
  <si>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</si>
  <si>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</si>
  <si>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</si>
  <si>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</si>
  <si>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</si>
  <si>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</si>
  <si>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</si>
  <si>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</si>
  <si>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</si>
  <si>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</si>
  <si>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</si>
  <si>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</si>
  <si>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</si>
  <si>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</si>
  <si>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</si>
  <si>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</si>
  <si>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</si>
  <si>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</si>
  <si>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</si>
  <si>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</si>
  <si>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</si>
  <si>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</si>
  <si>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</si>
  <si>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</si>
  <si>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</si>
  <si>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</si>
  <si>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</si>
  <si>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</si>
  <si>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</si>
  <si>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</si>
  <si>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</si>
  <si>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</si>
  <si>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</si>
  <si>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</si>
  <si>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</si>
  <si>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</si>
  <si>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</si>
  <si>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</si>
  <si>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</si>
  <si>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</si>
  <si>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</si>
  <si>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</si>
  <si>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</si>
  <si>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</si>
  <si>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</si>
  <si>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</si>
  <si>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</si>
  <si>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</si>
  <si>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</si>
  <si>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</si>
  <si>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</si>
  <si>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</si>
  <si>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</si>
  <si>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</si>
  <si>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</si>
  <si>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</si>
  <si>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</si>
  <si>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</si>
  <si>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</si>
  <si>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</si>
  <si>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</si>
  <si>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</si>
  <si>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</si>
  <si>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</si>
  <si>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</si>
  <si>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</si>
  <si>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</si>
  <si>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</si>
  <si>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</si>
  <si>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</si>
  <si>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</si>
  <si>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</si>
  <si>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</si>
  <si>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</si>
  <si>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</si>
  <si>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</si>
  <si>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</si>
  <si>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</si>
  <si>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</si>
  <si>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</si>
  <si>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</si>
  <si>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</si>
  <si>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</si>
  <si>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</si>
  <si>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</si>
  <si>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</si>
  <si>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</si>
  <si>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</si>
  <si>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</si>
  <si>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</si>
  <si>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</si>
  <si>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</si>
  <si>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</si>
  <si>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</si>
  <si>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</si>
  <si>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</si>
  <si>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</si>
  <si>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</si>
  <si>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</si>
  <si>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</si>
  <si>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</si>
  <si>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</si>
  <si>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</si>
  <si>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</si>
  <si>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</si>
  <si>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</si>
  <si>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</si>
  <si>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</si>
  <si>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</si>
  <si>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</si>
  <si>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</si>
  <si>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</si>
  <si>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</si>
  <si>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</si>
  <si>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</si>
  <si>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</si>
  <si>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</si>
  <si>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</si>
  <si>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</si>
  <si>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</si>
  <si>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</si>
  <si>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</si>
  <si>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</si>
  <si>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</si>
  <si>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</si>
  <si>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</si>
  <si>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</si>
  <si>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</si>
  <si>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</si>
  <si>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</si>
  <si>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</si>
  <si>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</si>
  <si>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</si>
  <si>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</si>
  <si>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</si>
  <si>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</si>
  <si>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</si>
  <si>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</si>
  <si>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</si>
  <si>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</si>
  <si>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</si>
  <si>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</si>
  <si>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</si>
  <si>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</si>
  <si>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</si>
  <si>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</si>
  <si>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</si>
  <si>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</si>
  <si>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</si>
  <si>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</si>
  <si>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</si>
  <si>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</si>
  <si>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</si>
  <si>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</si>
  <si>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</si>
  <si>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</si>
  <si>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</si>
  <si>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</si>
  <si>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</si>
  <si>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</si>
  <si>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</si>
  <si>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</si>
  <si>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</si>
  <si>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</si>
  <si>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</si>
  <si>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</si>
  <si>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</si>
  <si>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</si>
  <si>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</si>
  <si>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</si>
  <si>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</si>
  <si>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</si>
  <si>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</si>
  <si>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</si>
  <si>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</si>
  <si>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</si>
  <si>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</si>
  <si>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</si>
  <si>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</si>
  <si>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</si>
  <si>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</si>
  <si>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</si>
  <si>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</si>
  <si>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</si>
  <si>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</si>
  <si>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</si>
  <si>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</si>
  <si>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</si>
  <si>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</si>
  <si>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</si>
  <si>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</si>
  <si>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</si>
  <si>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</si>
  <si>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</si>
  <si>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</si>
  <si>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</si>
  <si>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</si>
  <si>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</si>
  <si>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</si>
  <si>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</si>
  <si>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</si>
  <si>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</si>
  <si>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</si>
  <si>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</si>
  <si>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</si>
  <si>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</si>
  <si>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</si>
  <si>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</si>
  <si>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</si>
  <si>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</si>
  <si>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</si>
  <si>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</si>
  <si>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</si>
  <si>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</si>
  <si>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</si>
  <si>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</si>
  <si>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</si>
  <si>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</si>
  <si>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</si>
  <si>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</si>
  <si>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</si>
  <si>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</si>
  <si>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</si>
  <si>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</si>
  <si>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</si>
  <si>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</si>
  <si>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</si>
  <si>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</si>
  <si>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</si>
  <si>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</si>
  <si>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</si>
  <si>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</si>
  <si>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</si>
  <si>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</si>
  <si>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</si>
  <si>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</si>
  <si>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</si>
  <si>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</si>
  <si>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</si>
  <si>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</si>
  <si>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</si>
  <si>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</si>
  <si>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</si>
  <si>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</si>
  <si>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</si>
  <si>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</si>
  <si>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</si>
  <si>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</si>
  <si>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</si>
  <si>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</si>
  <si>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</si>
  <si>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</si>
  <si>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</si>
  <si>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</si>
  <si>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</si>
  <si>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</si>
  <si>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</si>
  <si>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</si>
  <si>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</si>
  <si>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</si>
  <si>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</si>
  <si>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</si>
  <si>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</si>
  <si>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</si>
  <si>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</si>
  <si>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</si>
  <si>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</si>
  <si>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</si>
  <si>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</si>
  <si>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</si>
  <si>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</si>
  <si>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</si>
  <si>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</si>
  <si>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</si>
  <si>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</si>
  <si>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</si>
  <si>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</si>
  <si>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</si>
  <si>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</si>
  <si>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</si>
  <si>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</si>
  <si>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</si>
  <si>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</si>
  <si>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</si>
  <si>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</si>
  <si>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</si>
  <si>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</si>
  <si>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</si>
  <si>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</si>
  <si>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</si>
  <si>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</si>
  <si>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</si>
  <si>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</si>
  <si>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</si>
  <si>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</si>
  <si>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</si>
  <si>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</si>
  <si>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</si>
  <si>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</si>
  <si>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</si>
  <si>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</si>
  <si>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</si>
  <si>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</si>
  <si>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</si>
  <si>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</si>
  <si>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</si>
  <si>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</si>
  <si>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</si>
  <si>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</si>
  <si>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</si>
  <si>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</si>
  <si>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</si>
  <si>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</si>
  <si>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</si>
  <si>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</si>
  <si>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</si>
  <si>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</si>
  <si>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</si>
  <si>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</si>
  <si>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</si>
  <si>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</si>
  <si>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</si>
  <si>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</si>
  <si>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</si>
  <si>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</si>
  <si>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</si>
  <si>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</si>
  <si>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</si>
  <si>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</si>
  <si>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</si>
  <si>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</si>
  <si>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</si>
  <si>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</si>
  <si>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</si>
  <si>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</si>
  <si>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</si>
  <si>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</si>
  <si>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</si>
  <si>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</si>
  <si>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</si>
  <si>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</si>
  <si>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</si>
  <si>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</si>
  <si>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</si>
  <si>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</si>
  <si>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</si>
  <si>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</si>
  <si>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</si>
  <si>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</si>
  <si>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</si>
  <si>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</si>
  <si>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</si>
  <si>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</si>
  <si>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</si>
  <si>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</si>
  <si>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</si>
  <si>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</si>
  <si>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</si>
  <si>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</si>
  <si>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</si>
  <si>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</si>
  <si>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</si>
  <si>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</si>
  <si>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</si>
  <si>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</si>
  <si>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</si>
  <si>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</si>
  <si>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</si>
  <si>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</si>
  <si>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</si>
  <si>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</si>
  <si>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</si>
  <si>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</si>
  <si>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</si>
  <si>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</si>
  <si>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</si>
  <si>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</si>
  <si>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</si>
  <si>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</si>
  <si>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</si>
  <si>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</si>
  <si>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</si>
  <si>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</si>
  <si>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</si>
  <si>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</si>
  <si>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</si>
  <si>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</si>
  <si>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</si>
  <si>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</si>
  <si>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</si>
  <si>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</si>
  <si>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</si>
  <si>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</si>
  <si>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</si>
  <si>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</si>
  <si>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</si>
  <si>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</si>
  <si>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</si>
  <si>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</si>
  <si>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</si>
  <si>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</si>
  <si>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</si>
  <si>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</si>
  <si>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</si>
  <si>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</si>
  <si>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</si>
  <si>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</si>
  <si>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</si>
  <si>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</si>
  <si>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</si>
  <si>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</si>
  <si>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</si>
  <si>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</si>
  <si>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</si>
  <si>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</si>
  <si>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</si>
  <si>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</si>
  <si>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</si>
  <si>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</si>
  <si>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</si>
  <si>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</si>
  <si>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</si>
  <si>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</si>
  <si>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</si>
  <si>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</si>
  <si>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</si>
  <si>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</si>
  <si>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</si>
  <si>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</si>
  <si>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</si>
  <si>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</si>
  <si>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</si>
  <si>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</si>
  <si>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</si>
  <si>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</si>
  <si>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</si>
  <si>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</si>
  <si>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</si>
  <si>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</si>
  <si>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</si>
  <si>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</si>
  <si>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</si>
  <si>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</si>
  <si>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</si>
  <si>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</si>
  <si>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</si>
  <si>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</si>
  <si>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</si>
  <si>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</si>
  <si>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</si>
  <si>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</si>
  <si>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</si>
  <si>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</si>
  <si>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</si>
  <si>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</si>
  <si>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</si>
  <si>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</si>
  <si>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</si>
  <si>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</si>
  <si>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</si>
  <si>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</si>
  <si>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</si>
  <si>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</si>
  <si>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</si>
  <si>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</si>
  <si>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</si>
  <si>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</si>
  <si>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</si>
  <si>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</si>
  <si>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</si>
  <si>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</si>
  <si>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</si>
  <si>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</si>
  <si>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</si>
  <si>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</si>
  <si>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</si>
  <si>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</si>
  <si>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</si>
  <si>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</si>
  <si>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</si>
  <si>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</si>
  <si>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</si>
  <si>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</si>
  <si>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</si>
  <si>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</si>
  <si>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</si>
  <si>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</si>
  <si>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</si>
  <si>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</si>
  <si>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</si>
  <si>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</si>
  <si>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</si>
  <si>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</si>
  <si>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</si>
  <si>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</si>
  <si>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</si>
  <si>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</si>
  <si>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</si>
  <si>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</si>
  <si>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</si>
  <si>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</si>
  <si>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</si>
  <si>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</si>
  <si>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</si>
  <si>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</si>
  <si>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</si>
  <si>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</si>
  <si>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</si>
  <si>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</si>
  <si>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</si>
  <si>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</si>
  <si>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</si>
  <si>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</si>
  <si>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</si>
  <si>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</si>
  <si>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</si>
  <si>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</si>
  <si>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</si>
  <si>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</si>
  <si>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</si>
  <si>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</si>
  <si>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</si>
  <si>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</si>
  <si>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</si>
  <si>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</si>
  <si>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</si>
  <si>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</si>
  <si>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</si>
  <si>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</si>
  <si>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</si>
  <si>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</si>
  <si>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</si>
  <si>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</si>
  <si>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</si>
  <si>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</si>
  <si>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</si>
  <si>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</si>
  <si>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</si>
  <si>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</si>
  <si>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</si>
  <si>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</si>
  <si>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</si>
  <si>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</si>
  <si>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</si>
  <si>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</si>
  <si>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</si>
  <si>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</si>
  <si>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</si>
  <si>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</si>
  <si>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</si>
  <si>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</si>
  <si>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</si>
  <si>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</si>
  <si>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</si>
  <si>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</si>
  <si>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</si>
  <si>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</si>
  <si>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</si>
  <si>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</si>
  <si>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</si>
  <si>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</si>
  <si>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</si>
  <si>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</si>
  <si>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</si>
  <si>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</si>
  <si>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</si>
  <si>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</si>
  <si>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</si>
  <si>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</si>
  <si>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</si>
  <si>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</si>
  <si>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</si>
  <si>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</si>
  <si>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</si>
  <si>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</si>
  <si>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</si>
  <si>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</si>
  <si>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</si>
  <si>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</si>
  <si>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</si>
  <si>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</si>
  <si>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</si>
  <si>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</si>
  <si>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</si>
  <si>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</si>
  <si>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</si>
  <si>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</si>
  <si>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</si>
  <si>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</si>
  <si>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</si>
  <si>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</si>
  <si>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</si>
  <si>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</si>
  <si>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</si>
  <si>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</si>
  <si>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</si>
  <si>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</si>
  <si>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</si>
  <si>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</si>
  <si>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</si>
  <si>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</si>
  <si>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</si>
  <si>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</si>
  <si>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</si>
  <si>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</si>
  <si>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</si>
  <si>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</si>
  <si>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</si>
  <si>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</si>
  <si>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</si>
  <si>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</si>
  <si>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</si>
  <si>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</si>
  <si>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</si>
  <si>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</si>
  <si>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</si>
  <si>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</si>
  <si>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</si>
  <si>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</si>
  <si>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</si>
  <si>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</si>
  <si>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</si>
  <si>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</si>
  <si>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</si>
  <si>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</si>
  <si>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</si>
  <si>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</si>
  <si>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</si>
  <si>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</si>
  <si>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</si>
  <si>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</si>
  <si>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</si>
  <si>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</si>
  <si>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</si>
  <si>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</si>
  <si>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</si>
  <si>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</si>
  <si>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</si>
  <si>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</si>
  <si>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</si>
  <si>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</si>
  <si>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</si>
  <si>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</si>
  <si>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</si>
  <si>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</si>
  <si>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</si>
  <si>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</si>
  <si>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</si>
  <si>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</si>
  <si>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</si>
  <si>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</si>
  <si>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</si>
  <si>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</si>
  <si>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</si>
  <si>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</si>
  <si>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</si>
  <si>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</si>
  <si>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</si>
  <si>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</si>
  <si>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</si>
  <si>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</si>
  <si>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</si>
  <si>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</si>
  <si>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</si>
  <si>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</si>
  <si>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</si>
  <si>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</si>
  <si>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</si>
  <si>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</si>
  <si>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</si>
  <si>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</si>
  <si>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</si>
  <si>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</si>
  <si>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</si>
  <si>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</si>
  <si>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</si>
  <si>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</si>
  <si>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</si>
  <si>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</si>
  <si>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</si>
  <si>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</si>
  <si>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</si>
  <si>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</si>
  <si>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</si>
  <si>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</si>
  <si>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</si>
  <si>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</si>
  <si>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</si>
  <si>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</si>
  <si>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</si>
  <si>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</si>
  <si>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</si>
  <si>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</si>
  <si>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</si>
  <si>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</si>
  <si>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</si>
  <si>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</si>
  <si>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</si>
  <si>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</si>
  <si>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</si>
  <si>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</si>
  <si>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</si>
  <si>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</si>
  <si>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</si>
  <si>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</si>
  <si>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</si>
  <si>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</si>
  <si>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</si>
  <si>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</si>
  <si>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</si>
  <si>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</si>
  <si>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</si>
  <si>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</si>
  <si>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</si>
  <si>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</si>
  <si>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</si>
  <si>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</si>
  <si>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</si>
  <si>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</si>
  <si>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</si>
  <si>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</si>
  <si>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</si>
  <si>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</si>
  <si>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</si>
  <si>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</si>
  <si>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</si>
  <si>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</si>
  <si>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</si>
  <si>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</si>
  <si>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</si>
  <si>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</si>
  <si>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</si>
  <si>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</si>
  <si>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</si>
  <si>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</si>
  <si>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</si>
  <si>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</si>
  <si>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</si>
  <si>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</si>
  <si>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</si>
  <si>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</si>
  <si>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</si>
  <si>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</si>
  <si>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</si>
  <si>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</si>
  <si>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</si>
  <si>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</si>
  <si>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</si>
  <si>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</si>
  <si>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</si>
  <si>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</si>
  <si>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</si>
  <si>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</si>
  <si>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</si>
  <si>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</si>
  <si>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</si>
  <si>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</si>
  <si>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</si>
  <si>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</si>
  <si>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</si>
  <si>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</si>
  <si>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</si>
  <si>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</si>
  <si>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</si>
  <si>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</si>
  <si>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</si>
  <si>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</si>
  <si>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</si>
  <si>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</si>
  <si>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</si>
  <si>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</si>
  <si>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</si>
  <si>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</si>
  <si>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</si>
  <si>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</si>
  <si>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</si>
  <si>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</si>
  <si>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</si>
  <si>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</si>
  <si>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</si>
  <si>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</si>
  <si>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</si>
  <si>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</si>
  <si>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</si>
  <si>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</si>
  <si>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</si>
  <si>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</si>
  <si>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</si>
  <si>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</si>
  <si>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</si>
  <si>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</si>
  <si>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</si>
  <si>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</si>
  <si>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</si>
  <si>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</si>
  <si>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</si>
  <si>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</si>
  <si>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</si>
  <si>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</si>
  <si>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</si>
  <si>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</si>
  <si>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</si>
  <si>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</si>
  <si>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</si>
  <si>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</si>
  <si>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</si>
  <si>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</si>
  <si>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</si>
  <si>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</si>
  <si>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</si>
  <si>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</si>
  <si>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</si>
  <si>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</si>
  <si>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</si>
  <si>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</si>
  <si>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</si>
  <si>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</si>
  <si>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</si>
  <si>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</si>
  <si>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</si>
  <si>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</si>
  <si>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</si>
  <si>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</si>
  <si>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</si>
  <si>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</si>
  <si>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</si>
  <si>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</si>
  <si>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</si>
  <si>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</si>
  <si>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</si>
  <si>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</si>
  <si>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</si>
  <si>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</si>
  <si>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</si>
  <si>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</si>
  <si>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</si>
  <si>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</si>
  <si>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</si>
  <si>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</si>
  <si>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</si>
  <si>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</si>
  <si>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</si>
  <si>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</si>
  <si>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</si>
  <si>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</si>
  <si>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</si>
  <si>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</si>
  <si>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</si>
  <si>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</si>
  <si>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</si>
  <si>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</si>
  <si>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</si>
  <si>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</si>
  <si>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</si>
  <si>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</si>
  <si>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</si>
  <si>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</si>
  <si>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</si>
  <si>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</si>
  <si>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</si>
  <si>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</si>
  <si>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</si>
  <si>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</si>
  <si>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</si>
  <si>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</si>
  <si>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</si>
  <si>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</si>
  <si>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</si>
  <si>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</si>
  <si>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</si>
  <si>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</si>
  <si>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</si>
  <si>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</si>
  <si>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</si>
  <si>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</si>
  <si>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</si>
  <si>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</si>
  <si>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</si>
  <si>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</si>
  <si>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</si>
  <si>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</si>
  <si>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</si>
  <si>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</si>
  <si>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</si>
  <si>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</si>
  <si>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</si>
  <si>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</si>
  <si>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</si>
  <si>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</si>
  <si>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</si>
  <si>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</si>
  <si>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</si>
  <si>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</si>
  <si>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</si>
  <si>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</si>
  <si>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</si>
  <si>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</si>
  <si>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</si>
  <si>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</si>
  <si>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</si>
  <si>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</si>
  <si>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</si>
  <si>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</si>
  <si>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</si>
  <si>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</si>
  <si>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</si>
  <si>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</si>
  <si>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</si>
  <si>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</si>
  <si>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</si>
  <si>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</si>
  <si>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</si>
  <si>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</si>
  <si>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</si>
  <si>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</si>
  <si>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</si>
  <si>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</si>
  <si>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</si>
  <si>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</si>
  <si>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</si>
  <si>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</si>
  <si>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</si>
  <si>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</si>
  <si>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</si>
  <si>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</si>
  <si>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</si>
  <si>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</si>
  <si>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</si>
  <si>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</si>
  <si>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</si>
  <si>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</si>
  <si>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</si>
  <si>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</si>
  <si>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</si>
  <si>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</si>
  <si>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</si>
  <si>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</si>
  <si>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</si>
  <si>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</si>
  <si>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</si>
  <si>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</si>
  <si>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</si>
  <si>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</si>
  <si>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</si>
  <si>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</si>
  <si>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</si>
  <si>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</si>
  <si>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</si>
  <si>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</si>
  <si>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</si>
  <si>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</si>
  <si>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</si>
  <si>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</si>
  <si>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</si>
  <si>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</si>
  <si>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</si>
  <si>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</si>
  <si>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</si>
  <si>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</si>
  <si>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</si>
  <si>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</si>
  <si>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</si>
  <si>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</si>
  <si>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</si>
  <si>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</si>
  <si>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</si>
  <si>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</si>
  <si>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</si>
  <si>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</si>
  <si>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</si>
  <si>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</si>
  <si>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</si>
  <si>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</si>
  <si>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</si>
  <si>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</si>
  <si>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</si>
  <si>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</si>
  <si>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</si>
  <si>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</si>
  <si>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</si>
  <si>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</si>
  <si>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</si>
  <si>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</si>
  <si>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</si>
  <si>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</si>
  <si>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</si>
  <si>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</si>
  <si>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</si>
  <si>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</si>
  <si>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</si>
  <si>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</si>
  <si>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</si>
  <si>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</si>
  <si>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</si>
  <si>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</si>
  <si>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</si>
  <si>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</si>
  <si>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</si>
  <si>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</si>
  <si>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</si>
  <si>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</si>
  <si>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</si>
  <si>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</si>
  <si>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</si>
  <si>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</si>
  <si>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</si>
  <si>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</si>
  <si>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</si>
  <si>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</si>
  <si>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</si>
  <si>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</si>
  <si>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</si>
  <si>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</si>
  <si>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</si>
  <si>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</si>
  <si>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</si>
  <si>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</si>
  <si>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</si>
  <si>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</si>
  <si>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</si>
  <si>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</si>
  <si>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</si>
  <si>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</si>
  <si>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</si>
  <si>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</si>
  <si>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</si>
  <si>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</si>
  <si>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</si>
  <si>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</si>
  <si>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</si>
  <si>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</si>
  <si>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</si>
  <si>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</si>
  <si>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</si>
  <si>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</si>
  <si>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</si>
  <si>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</si>
  <si>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</si>
  <si>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</si>
  <si>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</si>
  <si>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</si>
  <si>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</si>
  <si>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</si>
  <si>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</si>
  <si>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</si>
  <si>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</si>
  <si>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</si>
  <si>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</si>
  <si>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</si>
  <si>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</si>
  <si>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</si>
  <si>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</si>
  <si>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</si>
  <si>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</si>
  <si>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</si>
  <si>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</si>
  <si>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</si>
  <si>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</si>
  <si>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</si>
  <si>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</si>
  <si>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</si>
  <si>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</si>
  <si>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</si>
  <si>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</si>
  <si>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</si>
  <si>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</si>
  <si>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</si>
  <si>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</si>
  <si>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</si>
  <si>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</si>
  <si>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</si>
  <si>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</si>
  <si>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</si>
  <si>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</si>
  <si>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</si>
  <si>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</si>
  <si>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</si>
  <si>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</si>
  <si>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</si>
  <si>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</si>
  <si>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</si>
  <si>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</si>
  <si>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</si>
  <si>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</si>
  <si>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</si>
  <si>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</si>
  <si>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</si>
  <si>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</si>
  <si>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</si>
  <si>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</si>
  <si>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</si>
  <si>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</si>
  <si>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</si>
  <si>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</si>
  <si>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</si>
  <si>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</si>
  <si>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</si>
  <si>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</si>
  <si>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</si>
  <si>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</si>
  <si>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</si>
  <si>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</si>
  <si>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</si>
  <si>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</si>
  <si>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</si>
  <si>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</si>
  <si>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</si>
  <si>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</si>
  <si>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</si>
  <si>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</si>
  <si>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</si>
  <si>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</si>
  <si>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</si>
  <si>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</si>
  <si>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</si>
  <si>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</si>
  <si>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</si>
  <si>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</si>
  <si>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</si>
  <si>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</si>
  <si>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</si>
  <si>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</si>
  <si>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</si>
  <si>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</si>
  <si>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</si>
  <si>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</si>
  <si>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</si>
  <si>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</si>
  <si>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</si>
  <si>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</si>
  <si>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</si>
  <si>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</si>
  <si>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</si>
  <si>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</si>
  <si>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</si>
  <si>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</si>
  <si>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</si>
  <si>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</si>
  <si>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</si>
  <si>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</si>
  <si>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</si>
  <si>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</si>
  <si>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</si>
  <si>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</si>
  <si>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</si>
  <si>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</si>
  <si>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</si>
  <si>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</si>
  <si>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</si>
  <si>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</si>
  <si>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</si>
  <si>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</si>
  <si>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</si>
  <si>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</si>
  <si>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</si>
  <si>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</si>
  <si>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</si>
  <si>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</si>
  <si>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</si>
  <si>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</si>
  <si>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</si>
  <si>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</si>
  <si>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</si>
  <si>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</si>
  <si>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</si>
  <si>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</si>
  <si>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</si>
  <si>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</si>
  <si>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</si>
  <si>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</si>
  <si>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</si>
  <si>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</si>
  <si>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</si>
  <si>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</si>
  <si>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</si>
  <si>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</si>
  <si>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</si>
  <si>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</si>
  <si>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</si>
  <si>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</si>
  <si>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</si>
  <si>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</si>
  <si>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</si>
  <si>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</si>
  <si>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</si>
  <si>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</si>
  <si>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</si>
  <si>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</si>
  <si>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</si>
  <si>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</si>
  <si>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</si>
  <si>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</si>
  <si>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</si>
  <si>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</si>
  <si>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</si>
  <si>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</si>
  <si>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</si>
  <si>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</si>
  <si>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</si>
  <si>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</si>
  <si>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</si>
  <si>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</si>
  <si>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</si>
  <si>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</si>
  <si>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</si>
  <si>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</si>
  <si>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</si>
  <si>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</si>
  <si>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</si>
  <si>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</si>
  <si>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</si>
  <si>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</si>
  <si>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</si>
  <si>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</si>
  <si>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</si>
  <si>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</si>
  <si>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</si>
  <si>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</si>
  <si>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</si>
  <si>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</si>
  <si>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</si>
  <si>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</si>
  <si>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</si>
  <si>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</si>
  <si>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</si>
  <si>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</si>
  <si>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</si>
  <si>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</si>
  <si>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</si>
  <si>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</si>
  <si>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</si>
  <si>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</si>
  <si>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</si>
  <si>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</si>
  <si>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</si>
  <si>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</si>
  <si>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</si>
  <si>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</si>
  <si>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</si>
  <si>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</si>
  <si>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</si>
  <si>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</si>
  <si>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</si>
  <si>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</si>
  <si>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</si>
  <si>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</si>
  <si>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</si>
  <si>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</si>
  <si>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</si>
  <si>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</si>
  <si>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</si>
  <si>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</si>
  <si>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</si>
  <si>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</si>
  <si>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</si>
  <si>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</si>
  <si>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</si>
  <si>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</si>
  <si>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</si>
  <si>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</si>
  <si>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</si>
  <si>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</si>
  <si>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</si>
  <si>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</si>
  <si>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</si>
  <si>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</si>
  <si>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</si>
  <si>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</si>
  <si>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</si>
  <si>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</si>
  <si>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</si>
  <si>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</si>
  <si>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</si>
  <si>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</si>
  <si>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</si>
  <si>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</si>
  <si>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</si>
  <si>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</si>
  <si>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</si>
  <si>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</si>
  <si>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</si>
  <si>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</si>
  <si>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</si>
  <si>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</si>
  <si>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</si>
  <si>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</si>
  <si>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</si>
  <si>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</si>
  <si>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</si>
  <si>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</si>
  <si>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</si>
  <si>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</si>
  <si>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</si>
  <si>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</si>
  <si>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</si>
  <si>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</si>
  <si>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</si>
  <si>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</si>
  <si>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</si>
  <si>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</si>
  <si>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</si>
  <si>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</si>
  <si>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</si>
  <si>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</si>
  <si>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</si>
  <si>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</si>
  <si>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</si>
  <si>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</si>
  <si>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</si>
  <si>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</si>
  <si>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</si>
  <si>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</si>
  <si>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</si>
  <si>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</si>
  <si>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</si>
  <si>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</si>
  <si>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</si>
  <si>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</si>
  <si>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</si>
  <si>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</si>
  <si>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</si>
  <si>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</si>
  <si>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</si>
  <si>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</si>
  <si>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</si>
  <si>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</si>
  <si>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</si>
  <si>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</si>
  <si>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</si>
  <si>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</si>
  <si>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</si>
  <si>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</si>
  <si>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</si>
  <si>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</si>
  <si>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</si>
  <si>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</si>
  <si>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</si>
  <si>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</si>
  <si>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</si>
  <si>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</si>
  <si>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</si>
  <si>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</si>
  <si>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</si>
  <si>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</si>
  <si>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</si>
  <si>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</si>
  <si>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</si>
  <si>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</si>
  <si>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</si>
  <si>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</si>
  <si>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</si>
  <si>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</si>
  <si>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</si>
  <si>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</si>
  <si>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</si>
  <si>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</si>
  <si>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</si>
  <si>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</si>
  <si>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</si>
  <si>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</si>
  <si>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</si>
  <si>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</si>
  <si>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</si>
  <si>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</si>
  <si>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</si>
  <si>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</si>
  <si>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</si>
  <si>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</si>
  <si>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</si>
  <si>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</si>
  <si>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</si>
  <si>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</si>
  <si>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</si>
  <si>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</si>
  <si>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</si>
  <si>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</si>
  <si>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</si>
  <si>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</si>
  <si>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</si>
  <si>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</si>
  <si>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</si>
  <si>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</si>
  <si>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</si>
  <si>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</si>
  <si>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 xml:space="preserve"> PCM-20251001-00002000</t>
  </si>
  <si>
    <t xml:space="preserve">Site located in deep desert &amp; dangerous area under Access issue at Night , team will check morninig </t>
  </si>
  <si>
    <t xml:space="preserve">	2025-10-01 19:20:23</t>
  </si>
  <si>
    <t>ETA 90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</si>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</sst>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268.91394201388903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15.292958217592968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8.463645833398914E-2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45931.862367939815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45931.862367939815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45931.862367939815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45931.862367939815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45931.862367939815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45931.862367939815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45931.862367939815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45931.862367939815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45931.862367939815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45931.862367939815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45931.862367939815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45931.862367939815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45931.862367939815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45931.862367939815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45931.862367939815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45931.862367939815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45931.862367939815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45931.862367939815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45931.862367939815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45931.862367939815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45931.862367939815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45931.862367939815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45931.862367939815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45931.862367939815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45931.862367939815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45931.862367939815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45931.862367939815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45931.862367939815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45931.862367939815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45931.862367939815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45931.862367939815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45931.862367939815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45931.862367939815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45931.862367939815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45931.862367939815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45931.862367939815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45931.862367939815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45931.862367939815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45931.862367939815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45931.862367939815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45931.862367939815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45931.862367939815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45931.862367939815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45931.862367939815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45931.862367939815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45931.862367939815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45931.862367939815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45931.862367939815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45931.862367939815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45931.862367939815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45931.862367939815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45931.862367939815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45931.862367939815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45931.862367939815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45931.862367939815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45931.862367939815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45931.862367939815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45931.862367939815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45931.862367939815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45931.862367939815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45931.862367939815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45931.862367939815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45931.862367939815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45931.862367939815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45931.862367939815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45931.862367939815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45931.862367939815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45931.862367939815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45931.862367939815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45931.862367939815</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240.21058553240437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125.13528460648376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106.86252997685369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8.6368008101853775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0.15906932870711898</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4.030775462888414E-2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45931.862367939815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45931.862367939815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45931.862367939815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45931.862367939815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45931.862367939815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45931.862367939815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45931.862367939815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45931.862367939815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45931.862367939815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45931.862367939815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45931.862367939815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45931.862367939815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45931.862367939815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45931.862367939815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45931.862367939815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45931.862367939815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45931.862367939815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45931.862367939815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45931.862367939815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45931.862367939815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45931.862367939815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45931.862367939815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45931.862367939815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45931.862367939815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45931.862367939815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45931.862367939815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45931.862367939815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45931.862367939815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45931.862367939815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45931.862367939815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45931.862367939815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45931.862367939815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45931.862367939815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45931.862367939815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45931.862367939815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45931.862367939815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45931.862367939815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45931.862367939815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45931.862367939815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45931.862367939815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45931.862367939815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45931.862367939815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45931.862367939815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45931.862367939815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45931.862367939815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45931.862367939815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45931.862367939815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45931.862367939815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45931.862367939815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45931.862367939815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45931.862367939815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45931.862367939815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45931.862367939815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45931.862367939815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45931.862367939815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45931.862367939815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45931.862367939815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45931.862367939815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45931.862367939815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45931.862367939815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45931.862367939815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45931.862367939815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45931.862367939815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45931.862367939815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45931.862367939815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45931.862367939815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45931.862367939815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45931.862367939815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45931.862367939815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45931.862367939815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45931.862367939815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45931.862367939815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45931.862367939815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45931.862367939815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45931.862367939815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45931.862367939815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45931.862367939815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45931.862367939815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45931.862367939815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45931.862367939815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45931.862367939815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45931.862367939815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45931.862367939815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45931.862367939815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45931.862367939815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45931.862367939815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45931.862367939815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45931.862367939815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45931.862367939815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45931.862367939815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45931.862367939815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45931.862367939815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45931.862367939815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45931.862367939815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45931.862367939815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45931.862367939815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45931.862367939815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45931.862367939815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45931.862367939815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45931.862367939815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45931.862367939815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45931.862367939815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45931.862367939815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45931.862367939815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45931.862367939815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45931.862367939815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45931.862367939815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45931.862367939815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45931.862367939815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45931.862367939815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45931.862367939815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45931.862367939815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45931.862367939815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45931.862367939815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45931.862367939815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45931.862367939815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45931.862367939815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45931.862367939815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45931.862367939815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45931.862367939815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45931.862367939815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45931.862367939815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45931.862367939815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45931.862367939815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45931.862367939815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45931.862367939815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45931.862367939815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45931.862367939815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45931.862367939815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45931.862367939815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45931.862367939815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45931.862367939815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45931.862367939815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45931.862367939815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45931.862367939815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45931.862367939815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45931.862367939815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45931.862367939815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45931.862367939815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45931.862367939815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45931.862367939815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45931.862367939815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45931.862367939815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45931.862367939815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45931.862367939815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45931.862367939815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45931.862367939815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45931.862367939815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45931.862367939815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45931.862367939815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45931.862367939815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45931.862367939815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45931.862367939815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45931.862367939815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45931.862367939815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45931.862367939815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45931.862367939815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45931.862367939815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45931.862367939815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45931.862367939815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45931.862367939815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45931.862367939815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45931.862367939815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45931.862367939815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45931.862367939815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45931.862367939815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45931.862367939815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45931.862367939815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45931.862367939815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45931.862367939815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45931.862367939815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45931.862367939815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45931.862367939815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45931.862367939815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45931.862367939815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45931.862367939815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45931.862367939815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45931.862367939815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45931.862367939815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45931.862367939815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45931.862367939815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45931.862367939815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45931.862367939815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45931.862367939815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45931.862367939815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45931.862367939815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45931.862367939815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45931.862367939815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45931.862367939815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45931.862367939815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45931.862367939815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45931.862367939815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45931.862367939815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45931.862367939815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45931.862367939815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45931.862367939815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45931.862367939815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45931.862367939815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45931.862367939815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45931.862367939815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45931.862367939815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45931.862367939815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45931.862367939815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45931.862367939815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45931.862367939815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45931.862367939815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45931.862367939815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45931.862367939815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45931.862367939815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45931.862367939815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45931.862367939815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45931.862367939815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45931.862367939815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45931.862367939815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45931.862367939815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45931.862367939815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45931.862367939815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45931.862367939815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45931.862367939815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45931.862367939815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45931.862367939815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45931.862367939815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45931.862367939815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45931.862367939815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45931.862367939815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45931.862367939815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45931.862367939815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45931.862367939815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45931.862367939815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45931.862367939815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45931.862367939815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45931.862367939815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45931.862367939815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45931.862367939815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45931.862367939815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45931.862367939815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45931.862367939815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45931.862367939815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45931.862367939815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45931.862367939815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45931.862367939815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45931.862367939815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45931.862367939815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45931.862367939815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45931.862367939815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45931.862367939815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45931.862367939815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45931.862367939815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45931.862367939815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45931.862367939815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45931.862367939815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45931.862367939815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45931.862367939815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45931.862367939815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45931.862367939815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45931.862367939815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45931.862367939815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45931.862367939815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45931.862367939815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45931.862367939815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45931.862367939815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45931.862367939815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45931.862367939815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45931.862367939815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45931.862367939815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45931.862367939815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45931.862367939815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45931.862367939815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45931.862367939815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45931.862367939815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45931.862367939815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45931.862367939815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45931.862367939815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45931.862367939815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45931.862367939815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45931.862367939815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45931.862367939815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45931.862367939815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45931.862367939815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45931.862367939815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45931.862367939815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45931.862367939815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45931.862367939815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45931.862367939815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45931.862367939815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45931.862367939815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45931.862367939815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45931.862367939815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45931.862367939815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45931.862367939815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45931.862367939815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45931.862367939815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45931.862367939815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45931.862367939815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45931.862367939815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45931.862367939815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45931.862367939815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45931.862367939815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45931.862367939815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45931.862367939815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45931.862367939815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45931.862367939815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45931.862367939815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45931.862367939815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45931.862367939815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45931.862367939815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45931.862367939815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45931.862367939815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45931.862367939815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45931.862367939815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45931.862367939815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45931.862367939815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45931.862367939815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45931.862367939815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45931.862367939815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45931.862367939815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45931.862367939815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45931.862367939815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45931.862367939815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45931.862367939815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45931.862367939815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45931.862367939815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45931.862367939815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45931.862367939815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45931.862367939815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45931.862367939815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45931.862367939815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45931.862367939815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45931.862367939815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45931.862367939815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45931.862367939815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45931.862367939815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45931.862367939815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45931.862367939815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45931.862367939815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45931.862367939815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45931.862367939815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45931.862367939815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45931.862367939815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45931.862367939815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45931.862367939815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45931.862367939815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45931.862367939815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45931.862367939815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45931.862367939815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45931.862367939815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45931.862367939815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45931.862367939815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45931.862367939815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45931.862367939815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45931.862367939815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45931.862367939815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45931.862367939815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45931.862367939815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45931.862367939815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45931.862367939815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45931.862367939815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45931.862367939815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45931.862367939815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45931.862367939815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45931.862367939815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45931.862367939815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45931.862367939815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45931.862367939815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45931.862367939815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45931.862367939815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45931.862367939815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45931.862367939815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45931.862367939815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45931.862367939815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45931.862367939815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45931.862367939815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45931.862367939815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45931.862367939815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45931.862367939815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45931.862367939815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45931.862367939815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45931.862367939815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45931.862367939815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45931.862367939815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45931.862367939815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45931.862367939815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45931.862367939815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45931.862367939815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45931.862367939815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45931.862367939815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45931.862367939815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45931.862367939815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45931.862367939815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45931.862367939815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45931.862367939815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45931.862367939815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45931.862367939815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45931.862367939815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45931.862367939815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45931.862367939815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45931.862367939815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45931.862367939815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45931.862367939815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45931.862367939815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45931.862367939815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45931.862367939815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45931.862367939815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45931.862367939815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45931.862367939815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45931.862367939815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45931.862367939815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45931.862367939815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45931.862367939815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45931.862367939815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45931.862367939815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45931.862367939815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45931.862367939815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45931.862367939815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45931.862367939815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45931.862367939815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45931.862367939815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45931.862367939815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45931.862367939815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45931.862367939815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45931.862367939815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45931.862367939815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45931.862367939815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45931.862367939815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45931.862367939815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45931.862367939815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45931.862367939815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45931.862367939815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45931.862367939815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45931.862367939815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45931.862367939815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45931.862367939815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45931.862367939815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45931.862367939815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45931.862367939815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45931.862367939815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45931.862367939815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45931.862367939815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45931.862367939815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45931.862367939815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45931.862367939815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45931.862367939815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45931.862367939815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45931.862367939815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45931.862367939815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45931.862367939815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45931.862367939815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45931.862367939815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45931.862367939815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45931.862367939815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45931.862367939815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45931.862367939815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45931.862367939815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45931.862367939815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45931.862367939815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45931.862367939815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45931.862367939815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45931.862367939815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45931.862367939815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45931.862367939815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45931.862367939815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45931.862367939815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45931.862367939815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45931.862367939815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45931.862367939815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45931.862367939815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45931.862367939815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45931.862367939815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45931.862367939815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45931.862367939815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45931.862367939815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45931.862367939815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45931.862367939815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45931.862367939815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45931.862367939815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45931.862367939815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45931.862367939815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45931.862367939815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45931.862367939815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45931.862367939815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45931.862367939815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45931.862367939815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45931.862367939815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45931.862367939815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45931.862367939815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45931.862367939815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45931.862367939815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45931.862367939815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45931.862367939815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45931.862367939815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45931.862367939815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45931.862367939815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45931.862367939815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45931.862367939815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45931.862367939815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45931.862367939815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45931.862367939815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45931.862367939815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45931.862367939815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45931.862367939815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45931.862367939815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45931.862367939815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45931.862367939815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45931.862367939815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45931.862367939815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45931.862367939815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45931.862367939815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45931.862367939815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45931.862367939815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45931.862367939815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45931.862367939815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45931.862367939815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45931.862367939815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45931.862367939815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45931.862367939815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45931.862367939815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45931.862367939815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45931.862367939815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45931.862367939815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45931.862367939815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45931.862367939815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45931.862367939815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45931.862367939815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45931.862367939815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45931.862367939815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45931.862367939815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45931.862367939815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45931.862367939815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45931.862367939815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45931.862367939815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45931.862367939815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45931.862367939815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45931.862367939815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45931.862367939815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45931.862367939815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45931.862367939815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45931.862367939815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45931.862367939815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45931.862367939815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45931.862367939815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45931.862367939815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45931.862367939815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45931.862367939815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45931.862367939815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45931.862367939815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45931.862367939815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45931.862367939815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45931.862367939815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45931.862367939815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45931.862367939815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45931.862367939815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45931.862367939815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45931.862367939815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45931.862367939815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45931.862367939815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45931.862367939815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45931.862367939815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45931.862367939815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45931.862367939815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45931.862367939815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45931.862367939815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45931.862367939815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45931.862367939815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45931.862367939815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45931.862367939815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45931.862367939815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45931.862367939815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45931.862367939815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45931.862367939815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45931.862367939815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45931.862367939815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45931.862367939815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45931.862367939815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45931.862367939815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45931.862367939815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45931.862367939815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45931.862367939815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45931.862367939815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45931.862367939815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45931.862367939815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45931.862367939815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45931.862367939815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45931.862367939815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45931.862367939815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45931.862367939815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45931.862367939815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45931.862367939815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45931.862367939815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45931.862367939815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45931.862367939815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45931.862367939815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45931.862367939815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45931.862367939815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45931.862367939815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45931.862367939815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45931.862367939815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45931.862367939815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45931.862367939815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45931.862367939815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45931.862367939815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45931.862367939815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45931.862367939815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45931.862367939815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45931.862367939815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45931.862367939815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45931.862367939815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45931.862367939815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45931.862367939815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45931.862367939815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45931.862367939815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45931.862367939815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45931.862367939815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45931.862367939815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45931.862367939815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45931.862367939815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45931.862367939815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45931.862367939815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45931.862367939815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45931.862367939815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45931.862367939815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45931.862367939815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45931.862367939815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45931.862367939815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45931.862367939815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45931.862367939815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45931.862367939815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45931.862367939815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45931.862367939815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45931.862367939815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45931.862367939815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45931.862367939815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45931.862367939815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45931.862367939815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45931.862367939815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45931.862367939815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45931.862367939815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45931.862367939815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45931.862367939815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45931.862367939815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45931.862367939815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45931.862367939815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45931.862367939815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45931.862367939815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45931.862367939815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45931.862367939815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45931.862367939815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45931.862367939815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45931.862367939815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45931.862367939815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45931.862367939815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45931.862367939815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45931.862367939815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45931.862367939815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45931.862367939815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45931.862367939815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45931.862367939815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45931.862367939815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45931.862367939815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45931.862367939815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45931.862367939815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45931.862367939815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45931.862367939815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45931.862367939815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45931.862367939815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45931.862367939815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45931.862367939815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45931.862367939815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45931.862367939815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45931.862367939815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45931.862367939815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45931.862367939815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45931.862367939815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45931.862367939815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45931.862367939815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45931.862367939815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45931.862367939815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45931.862367939815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45931.862367939815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45931.862367939815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45931.862367939815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45931.862367939815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45931.862367939815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45931.862367939815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45931.862367939815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45931.862367939815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45931.862367939815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45931.862367939815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45931.862367939815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45931.862367939815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45931.862367939815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45931.862367939815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45931.862367939815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45931.862367939815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45931.862367939815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45931.862367939815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45931.862367939815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45931.862367939815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45931.862367939815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45931.862367939815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45931.862367939815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45931.862367939815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45931.862367939815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45931.862367939815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45931.862367939815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45931.862367939815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45931.862367939815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45931.862367939815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45931.862367939815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45931.862367939815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45931.862367939815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45931.862367939815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45931.862367939815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45931.862367939815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45931.862367939815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45931.862367939815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45931.862367939815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45931.862367939815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45931.862367939815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45931.862367939815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45931.862367939815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45931.862367939815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45931.862367939815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45931.862367939815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45931.862367939815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45931.862367939815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45931.862367939815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45931.862367939815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45931.862367939815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45931.862367939815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45931.862367939815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45931.862367939815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45931.862367939815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45931.862367939815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45931.862367939815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45931.862367939815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45931.862367939815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45931.862367939815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45931.862367939815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45931.862367939815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45931.862367939815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45931.862367939815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45931.862367939815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45931.862367939815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45931.862367939815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45931.862367939815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45931.862367939815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45931.862367939815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45931.862367939815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45931.862367939815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45931.862367939815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45931.862367939815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45931.862367939815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45931.862367939815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45931.862367939815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45931.862367939815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45931.862367939815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45931.862367939815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45931.862367939815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45931.862367939815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45931.862367939815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45931.862367939815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45931.862367939815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45931.862367939815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45931.862367939815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45931.862367939815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45931.862367939815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45931.862367939815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45931.862367939815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45931.862367939815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45931.862367939815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45931.862367939815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45931.862367939815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45931.862367939815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45931.862367939815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45931.862367939815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45931.862367939815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45931.862367939815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45931.862367939815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45931.862367939815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45931.862367939815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45931.862367939815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45931.862367939815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45931.862367939815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45931.862367939815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45931.862367939815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45931.862367939815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45931.862367939815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45931.862367939815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45931.862367939815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45931.862367939815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45931.862367939815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45931.862367939815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45931.862367939815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45931.862367939815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45931.862367939815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45931.862367939815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45931.862367939815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45931.862367939815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45931.862367939815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45931.862367939815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45931.862367939815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45931.862367939815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45931.862367939815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45931.862367939815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45931.862367939815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45931.862367939815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45931.862367939815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45931.862367939815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45931.862367939815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45931.862367939815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45931.862367939815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45931.862367939815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45931.862367939815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45931.862367939815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45931.862367939815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45931.862367939815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45931.862367939815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45931.862367939815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45931.862367939815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45931.862367939815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45931.862367939815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45931.862367939815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45931.862367939815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45931.862367939815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45931.862367939815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45931.862367939815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45931.862367939815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45931.862367939815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45931.862367939815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45931.862367939815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45931.862367939815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45931.862367939815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45931.862367939815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45931.862367939815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45931.862367939815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45931.862367939815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45931.862367939815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45931.862367939815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45931.862367939815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45931.862367939815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45931.862367939815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45931.862367939815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45931.862367939815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45931.862367939815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45931.862367939815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45931.862367939815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45931.862367939815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45931.862367939815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45931.862367939815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45931.862367939815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45931.862367939815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45931.862367939815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45931.862367939815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45931.862367939815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45931.862367939815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45931.862367939815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45931.862367939815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45931.862367939815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45931.862367939815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45931.862367939815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45931.862367939815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45931.862367939815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45931.862367939815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45931.862367939815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45931.862367939815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45931.862367939815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45931.862367939815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45931.862367939815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45931.862367939815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45931.862367939815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45931.862367939815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45931.862367939815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45931.862367939815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45931.862367939815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45931.862367939815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45931.862367939815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45931.862367939815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45931.862367939815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45931.862367939815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45931.862367939815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45931.862367939815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45931.862367939815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45931.862367939815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45931.862367939815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45931.862367939815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45931.862367939815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45931.862367939815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45931.862367939815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45931.862367939815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45931.862367939815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45931.862367939815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45931.862367939815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45931.862367939815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45931.862367939815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45931.862367939815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45931.862367939815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45931.862367939815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45931.862367939815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45931.862367939815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45931.862367939815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45931.862367939815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45931.862367939815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45931.862367939815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45931.862367939815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45931.862367939815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45931.862367939815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45931.862367939815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45931.862367939815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45931.862367939815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45931.862367939815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45931.862367939815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45931.862367939815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45931.862367939815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45931.862367939815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45931.862367939815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45931.862367939815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45931.862367939815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45931.862367939815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45931.862367939815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45931.862367939815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45931.862367939815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45931.862367939815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45931.862367939815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45931.862367939815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45931.862367939815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45931.862367939815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45931.862367939815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45931.862367939815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45931.862367939815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45931.862367939815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45931.862367939815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45931.862367939815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45931.862367939815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45931.862367939815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45931.862367939815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45931.862367939815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45931.862367939815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45931.862367939815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45931.862367939815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45931.862367939815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45931.862367939815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45931.862367939815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45931.862367939815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45931.862367939815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45931.862367939815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45931.862367939815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45931.862367939815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45931.862367939815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45931.862367939815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45931.862367939815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45931.862367939815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45931.862367939815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45931.862367939815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45931.862367939815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45931.862367939815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45931.862367939815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45931.862367939815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45931.862367939815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45931.862367939815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45931.862367939815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45931.862367939815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45931.862367939815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45931.862367939815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45931.862367939815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45931.862367939815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45931.862367939815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45931.862367939815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45931.862367939815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45931.862367939815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45931.862367939815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45931.862367939815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45931.862367939815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45931.862367939815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45931.862367939815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45931.862367939815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45931.862367939815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45931.862367939815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45931.862367939815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45931.862367939815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45931.862367939815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45931.862367939815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45931.862367939815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45931.862367939815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45931.862367939815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45931.862367939815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45931.862367939815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45931.862367939815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45931.862367939815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45931.862367939815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45931.862367939815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45931.862367939815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45931.862367939815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45931.862367939815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45931.862367939815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45931.862367939815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45931.862367939815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45931.862367939815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45931.862367939815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45931.862367939815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45931.862367939815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45931.862367939815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45931.862367939815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45931.862367939815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45931.862367939815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45931.862367939815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45931.862367939815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45931.862367939815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45931.862367939815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45931.862367939815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45931.862367939815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45931.862367939815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45931.862367939815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45931.862367939815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45931.862367939815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45931.862367939815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45931.862367939815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45931.862367939815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45931.862367939815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45931.862367939815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45931.862367939815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45931.862367939815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45931.862367939815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45931.862367939815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45931.862367939815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45931.862367939815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45931.862367939815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45931.862367939815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45931.862367939815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45931.862367939815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45931.862367939815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45931.862367939815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45931.862367939815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45931.862367939815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45931.862367939815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45931.862367939815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45931.862367939815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45931.862367939815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45931.862367939815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45931.862367939815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45931.862367939815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45931.862367939815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45931.862367939815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45931.862367939815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45931.862367939815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45931.862367939815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45931.862367939815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45931.862367939815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45931.862367939815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45931.862367939815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45931.862367939815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45931.862367939815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45931.862367939815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45931.862367939815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45931.862367939815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45931.862367939815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45931.862367939815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45931.862367939815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45931.862367939815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45931.862367939815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45931.862367939815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45931.862367939815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45931.862367939815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45931.862367939815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45931.862367939815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45931.862367939815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45931.862367939815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45931.862367939815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45931.862367939815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45931.862367939815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45931.862367939815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45931.862367939815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45931.862367939815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45931.862367939815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45931.862367939815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45931.862367939815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45931.862367939815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45931.862367939815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45931.862367939815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45931.862367939815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45931.862367939815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45931.862367939815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45931.862367939815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45931.862367939815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45931.862367939815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45931.862367939815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45931.862367939815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45931.862367939815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45931.862367939815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45931.862367939815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45931.862367939815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45931.862367939815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45931.862367939815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45931.862367939815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45931.862367939815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45931.862367939815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45931.862367939815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45931.862367939815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45931.862367939815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45931.862367939815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45931.862367939815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45931.862367939815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45931.862367939815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45931.862367939815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45931.862367939815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45931.862367939815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45931.862367939815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45931.862367939815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45931.862367939815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45931.862367939815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45931.862367939815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45931.862367939815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45931.862367939815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45931.862367939815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45931.862367939815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45931.862367939815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45931.862367939815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45931.862367939815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45931.862367939815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45931.862367939815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45931.862367939815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45931.862367939815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45931.862367939815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45931.862367939815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45931.862367939815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45931.862367939815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45931.862367939815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45931.862367939815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45931.862367939815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45931.862367939815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45931.862367939815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45931.862367939815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45931.862367939815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45931.862367939815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45931.862367939815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45931.862367939815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45931.862367939815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45931.862367939815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45931.862367939815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45931.862367939815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45931.862367939815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45931.862367939815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45931.862367939815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45931.862367939815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45931.862367939815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45931.862367939815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45931.862367939815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45931.862367939815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45931.862367939815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45931.862367939815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45931.862367939815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45931.862367939815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45931.862367939815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45931.862367939815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45931.862367939815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45931.862367939815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45931.862367939815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45931.862367939815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45931.862367939815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45931.862367939815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45931.862367939815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45931.862367939815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45931.862367939815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45931.862367939815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45931.862367939815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45931.862367939815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45931.862367939815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45931.862367939815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45931.862367939815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45931.862367939815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45931.862367939815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45931.862367939815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45931.862367939815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45931.862367939815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45931.862367939815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45931.862367939815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45931.862367939815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45931.862367939815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45931.862367939815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45931.862367939815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45931.862367939815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45931.862367939815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45931.862367939815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45931.862367939815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45931.862367939815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45931.862367939815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45931.862367939815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45931.862367939815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45931.862367939815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45931.862367939815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45931.862367939815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45931.862367939815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45931.862367939815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45931.862367939815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45931.862367939815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45931.862367939815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45931.862367939815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45931.862367939815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45931.862367939815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45931.862367939815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45931.862367939815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45931.862367939815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45931.862367939815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45931.862367939815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45931.862367939815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45931.862367939815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45931.862367939815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45931.862367939815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45931.862367939815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45931.862367939815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45931.862367939815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45931.862367939815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45931.862367939815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45931.862367939815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45931.862367939815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45931.862367939815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45931.862367939815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45931.862367939815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45931.862367939815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45931.862367939815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45931.862367939815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45931.862367939815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45931.862367939815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45931.862367939815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45931.862367939815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45931.862367939815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45931.862367939815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45931.862367939815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45931.862367939815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45931.862367939815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45931.862367939815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45931.862367939815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45931.862367939815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45931.862367939815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45931.862367939815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45931.862367939815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45931.862367939815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45931.862367939815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45931.862367939815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45931.862367939815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45931.862367939815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45931.862367939815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45931.862367939815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45931.862367939815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45931.862367939815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45931.862367939815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45931.862367939815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45931.862367939815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45931.862367939815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45931.862367939815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45931.862367939815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45931.862367939815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45931.862367939815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45931.862367939815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45931.862367939815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45931.862367939815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45931.862367939815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45931.862367939815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45931.862367939815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45931.862367939815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45931.862367939815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45931.862367939815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45931.862367939815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45931.862367939815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45931.862367939815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45931.862367939815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45931.862367939815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45931.862367939815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45931.862367939815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45931.862367939815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45931.862367939815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45931.862367939815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45931.862367939815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45931.862367939815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45931.862367939815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45931.862367939815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45931.862367939815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45931.862367939815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45931.862367939815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45931.862367939815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45931.862367939815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45931.862367939815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45931.862367939815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45931.862367939815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45931.862367939815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45931.862367939815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45931.862367939815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45931.862367939815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45931.862367939815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45931.862367939815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45931.862367939815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45931.862367939815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45931.862367939815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45931.862367939815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45931.862367939815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45931.862367939815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45931.862367939815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45931.862367939815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45931.862367939815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45931.862367939815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45931.862367939815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45931.862367939815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45931.862367939815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45931.862367939815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45931.862367939815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45931.862367939815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45931.862367939815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45931.862367939815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45931.862367939815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45931.862367939815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45931.862367939815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45931.862367939815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45931.862367939815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45931.862367939815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45931.862367939815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45931.862367939815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45931.862367939815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45931.862367939815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45931.862367939815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45931.862367939815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45931.862367939815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45931.862367939815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45931.862367939815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45931.862367939815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45931.862367939815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45931.862367939815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45931.862367939815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45931.862367939815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45931.862367939815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45931.862367939815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45931.862367939815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45931.862367939815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45931.862367939815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45931.862367939815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45931.862367939815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45931.862367939815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45931.862367939815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45931.862367939815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45931.862367939815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45931.862367939815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45931.862367939815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45931.862367939815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45931.862367939815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45931.862367939815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45931.862367939815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45931.862367939815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45931.862367939815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45931.862367939815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45931.862367939815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45931.862367939815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45931.862367939815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45931.862367939815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45931.862367939815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45931.862367939815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45931.862367939815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45931.862367939815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45931.862367939815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45931.862367939815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45931.862367939815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45931.862367939815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45931.862367939815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45931.862367939815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45931.862367939815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45931.862367939815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45931.862367939815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45931.862367939815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45931.862367939815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45931.862367939815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45931.862367939815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45931.862367939815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45931.862367939815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45931.862367939815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45931.862367939815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45931.862367939815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45931.862367939815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45931.862367939815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45931.862367939815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45931.862367939815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45931.862367939815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45931.862367939815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45931.862367939815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45931.862367939815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45931.862367939815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45931.862367939815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45931.862367939815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45931.862367939815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45931.862367939815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45931.862367939815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45931.862367939815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45931.862367939815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45931.862367939815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45931.862367939815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45931.862367939815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45931.862367939815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45931.862367939815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45931.862367939815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45931.862367939815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45931.862367939815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45931.862367939815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45931.862367939815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45931.862367939815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45931.862367939815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45931.862367939815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45931.862367939815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45931.862367939815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45931.862367939815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45931.862367939815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45931.862367939815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45931.862367939815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45931.862367939815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45931.862367939815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45931.862367939815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45931.862367939815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45931.862367939815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45931.862367939815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45931.862367939815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45931.862367939815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45931.862367939815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45931.862367939815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45931.862367939815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45931.862367939815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45931.862367939815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45931.862367939815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45931.862367939815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45931.862367939815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45931.862367939815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45931.862367939815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45931.862367939815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45931.862367939815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45931.862367939815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45931.862367939815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45931.862367939815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45931.862367939815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45931.862367939815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45931.862367939815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45931.862367939815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45931.862367939815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45931.862367939815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45931.862367939815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45931.862367939815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45931.862367939815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45931.862367939815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45931.862367939815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45931.862367939815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45931.862367939815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45931.862367939815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45931.862367939815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45931.862367939815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45931.862367939815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45931.862367939815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45931.862367939815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45931.862367939815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45931.862367939815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45931.862367939815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45931.862367939815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45931.862367939815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45931.862367939815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45931.862367939815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45931.862367939815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45931.862367939815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45931.862367939815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45931.862367939815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45931.862367939815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45931.862367939815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45931.862367939815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45931.862367939815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45931.862367939815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45931.862367939815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45931.862367939815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45931.862367939815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45931.862367939815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45931.862367939815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45931.862367939815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45931.862367939815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45931.862367939815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45931.862367939815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45931.862367939815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45931.862367939815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45931.862367939815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45931.862367939815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45931.862367939815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45931.862367939815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45931.862367939815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45931.862367939815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45931.862367939815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45931.862367939815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45931.862367939815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45931.862367939815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45931.862367939815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45931.862367939815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45931.862367939815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45931.862367939815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45931.862367939815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45931.862367939815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45931.862367939815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45931.862367939815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45931.862367939815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45931.862367939815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45931.862367939815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45931.862367939815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45931.862367939815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45931.862367939815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45931.862367939815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45931.862367939815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45931.862367939815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45931.862367939815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45931.862367939815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45931.862367939815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45931.862367939815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45931.862367939815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45931.862367939815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45931.862367939815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45931.862367939815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45931.862367939815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45931.862367939815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45931.862367939815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45931.862367939815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45931.862367939815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45931.862367939815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45931.862367939815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45931.862367939815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45931.862367939815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45931.862367939815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45931.862367939815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45931.862367939815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45931.862367939815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45931.862367939815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45931.862367939815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45931.862367939815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45931.862367939815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45931.862367939815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45931.862367939815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45931.862367939815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45931.862367939815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45931.862367939815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45931.862367939815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45931.862367939815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45931.862367939815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45931.862367939815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45931.862367939815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45931.862367939815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45931.862367939815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45931.862367939815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45931.862367939815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45931.862367939815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45931.862367939815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45931.862367939815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45931.862367939815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45931.862367939815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45931.862367939815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45931.862367939815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45931.862367939815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45931.862367939815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45931.862367939815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45931.862367939815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45931.862367939815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45931.862367939815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45931.862367939815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45931.862367939815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45931.862367939815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45931.862367939815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45931.862367939815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45931.862367939815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45931.862367939815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45931.862367939815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45931.862367939815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45931.862367939815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45931.862367939815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45931.862367939815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45931.862367939815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45931.862367939815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45931.862367939815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45931.862367939815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45931.862367939815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45931.862367939815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45931.862367939815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45931.862367939815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45931.862367939815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45931.862367939815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45931.862367939815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45931.862367939815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45931.862367939815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45931.862367939815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45931.862367939815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45931.862367939815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45931.862367939815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45931.862367939815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45931.862367939815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45931.862367939815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45931.862367939815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228.38165034721897</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0.97209016203851206</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36450</v>
      </c>
      <c r="E4" s="112" t="s">
        <v>38964</v>
      </c>
      <c r="F4" s="113">
        <v>45931.763715277775</v>
      </c>
      <c r="G4" s="114">
        <f ca="1">IFERROR(NOW()-F4,"")</f>
        <v>9.8652662039967254E-2</v>
      </c>
      <c r="H4" s="113">
        <v>45931.758009259262</v>
      </c>
      <c r="I4" s="110" t="str">
        <f>IFERROR(VLOOKUP(D4,DB!A:F,6,0),"")</f>
        <v>Generator-SG</v>
      </c>
      <c r="J4" s="110" t="str">
        <f>IFERROR(VLOOKUP(D4,DB!A:G,7,0),"")</f>
        <v>No BB Shifted</v>
      </c>
      <c r="K4" s="115" t="s">
        <v>39069</v>
      </c>
      <c r="L4" s="107" t="str">
        <f>IFERROR(VLOOKUP(D4,DB!A:I,9,0),"")</f>
        <v>Latis</v>
      </c>
    </row>
    <row r="5" spans="1:16" ht="15" customHeight="1">
      <c r="A5" s="110"/>
      <c r="B5" s="110" t="str">
        <f>IFERROR(VLOOKUP(D5,DB!A:K,11,0),"")</f>
        <v/>
      </c>
      <c r="C5" s="111"/>
      <c r="D5" s="107"/>
      <c r="E5" s="112"/>
      <c r="F5" s="113"/>
      <c r="G5" s="114">
        <f ca="1">IFERROR(NOW()-F5,"")</f>
        <v>45931.862367939815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45931.862367939815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45931.862367939815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45931.862367939815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45931.862367939815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45931.862367939815</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45931.862367939815</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45931.862367939815</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45931.862367939815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45931.862367939815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45931.862367939815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45931.862367939815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45931.862367939815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45931.862367939815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45931.862367939815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45931.862367939815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45931.862367939815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45931.862367939815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45931.862367939815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45931.862367939815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45931.862367939815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45931.862367939815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45931.862367939815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45931.862367939815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45931.862367939815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45931.862367939815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45931.862367939815</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40.030307754626847</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5.6734906249985215</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45931.862367939815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45931.862367939815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45931.862367939815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45931.862367939815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45931.862367939815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45931.862367939815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45931.862367939815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45931.862367939815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45931.862367939815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45931.862367939815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45931.862367939815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45931.862367939815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45931.862367939815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45931.862367939815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45931.862367939815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45931.862367939815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45931.862367939815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45931.862367939815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45931.862367939815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45931.862367939815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45931.862367939815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45931.862367939815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45931.862367939815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45931.862367939815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45931.862367939815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45931.862367939815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45931.862367939815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45931.862367939815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45931.862367939815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45931.862367939815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45931.862367939815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45931.862367939815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45931.862367939815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45931.862367939815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45931.862367939815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45931.862367939815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45931.862367939815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45931.862367939815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45931.862367939815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45931.862367939815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45931.862367939815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45931.862367939815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45931.862367939815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45931.862367939815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45931.862367939815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45931.862367939815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45931.862367939815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45931.862367939815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45931.862367939815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45931.862367939815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45931.862367939815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45931.862367939815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45931.862367939815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45931.862367939815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45931.862367939815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45931.862367939815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45931.862367939815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45931.862367939815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45931.862367939815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45931.862367939815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45931.862367939815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45931.862367939815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45931.862367939815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45931.862367939815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45931.862367939815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45931.862367939815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45931.862367939815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45931.862367939815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45931.862367939815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45931.862367939815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45931.862367939815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45931.862367939815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45931.862367939815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45931.862367939815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45931.862367939815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45931.862367939815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45931.862367939815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45931.862367939815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45931.862367939815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45931.862367939815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45931.862367939815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45931.862367939815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45931.862367939815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45931.862367939815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45931.862367939815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45931.862367939815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45931.862367939815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45931.862367939815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45931.862367939815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45931.862367939815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45931.862367939815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45931.862367939815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45931.862367939815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45931.862367939815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45931.862367939815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45931.862367939815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45931.862367939815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45931.862367939815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45931.862367939815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45931.862367939815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45931.862367939815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45931.862367939815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45931.862367939815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45931.862367939815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45931.862367939815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45931.862367939815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45931.862367939815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45931.862367939815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45931.862367939815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45931.862367939815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45931.862367939815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45931.862367939815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45931.862367939815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45931.862367939815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45931.862367939815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45931.862367939815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45931.862367939815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45931.862367939815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45931.862367939815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45931.862367939815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45931.862367939815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45931.862367939815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45931.862367939815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45931.862367939815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45931.862367939815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45931.862367939815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45931.862367939815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45931.862367939815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45931.862367939815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45931.862367939815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45931.862367939815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45931.862367939815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45931.862367939815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45931.862367939815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45931.862367939815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45931.862367939815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45931.862367939815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45931.862367939815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45931.862367939815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45931.862367939815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45931.862367939815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45931.862367939815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45931.862367939815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45931.862367939815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45931.862367939815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45931.862367939815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45931.862367939815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45931.862367939815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45931.862367939815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45931.862367939815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45931.862367939815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45931.862367939815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45931.862367939815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45931.862367939815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45931.862367939815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45931.862367939815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45931.862367939815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45931.862367939815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45931.862367939815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45931.862367939815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45931.862367939815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45931.862367939815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45931.862367939815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45931.862367939815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45931.862367939815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45931.862367939815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45931.862367939815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45931.862367939815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45931.862367939815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45931.862367939815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45931.862367939815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45931.862367939815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45931.862367939815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45931.862367939815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45931.862367939815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45931.862367939815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45931.862367939815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45931.862367939815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45931.862367939815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45931.862367939815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45931.862367939815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45931.862367939815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45931.862367939815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45931.862367939815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45931.862367939815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45931.862367939815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45931.862367939815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45931.862367939815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45931.862367939815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45931.862367939815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45931.862367939815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45931.862367939815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45931.862367939815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45931.862367939815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45931.862367939815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45931.862367939815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45931.862367939815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45931.862367939815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45931.862367939815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45931.862367939815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45931.862367939815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45931.862367939815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45931.862367939815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45931.862367939815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45931.862367939815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45931.862367939815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45931.862367939815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45931.862367939815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45931.862367939815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45931.862367939815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45931.862367939815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45931.862367939815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45931.862367939815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45931.862367939815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45931.862367939815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45931.862367939815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45931.862367939815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45931.862367939815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45931.862367939815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45931.862367939815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45931.862367939815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45931.862367939815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45931.862367939815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45931.862367939815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45931.862367939815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45931.862367939815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45931.862367939815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45931.862367939815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45931.862367939815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45931.862367939815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45931.862367939815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45931.862367939815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45931.862367939815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2.7186526620353106</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5.0895207175926771</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45927.117546296293</v>
      </c>
      <c r="G4" s="142">
        <f ca="1">IFERROR(NOW()-F4,"-")</f>
        <v>4.7448216435223003</v>
      </c>
      <c r="H4" s="140">
        <v>45926.848171296297</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1</v>
      </c>
      <c r="D5" s="140" t="s">
        <v>33356</v>
      </c>
      <c r="E5" s="140" t="s">
        <v>39075</v>
      </c>
      <c r="F5" s="140"/>
      <c r="G5" s="142">
        <f ca="1">IFERROR(NOW()-F5,"-")</f>
        <v>45931.862367939815</v>
      </c>
      <c r="H5" s="140" t="s">
        <v>39080</v>
      </c>
      <c r="I5" s="140" t="str">
        <f>IFERROR(VLOOKUP(D5,DB!A:F,6,0),"")</f>
        <v>SCECO</v>
      </c>
      <c r="J5" s="140" t="str">
        <f>IFERROR(VLOOKUP(D5,DB!A:G,7,0),"")</f>
        <v>Vandalized</v>
      </c>
      <c r="K5" s="140" t="s">
        <v>39081</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39082</v>
      </c>
      <c r="B6" s="140" t="str">
        <f>IFERROR(VLOOKUP(D6,DB!A:K,11,0),"")</f>
        <v>R6</v>
      </c>
      <c r="C6" s="140">
        <v>2</v>
      </c>
      <c r="D6" s="140" t="s">
        <v>38941</v>
      </c>
      <c r="E6" s="140" t="s">
        <v>39075</v>
      </c>
      <c r="F6" s="141">
        <v>45931.827256944445</v>
      </c>
      <c r="G6" s="142">
        <f ca="1">IFERROR(NOW()-F6,"-")</f>
        <v>3.511099536990514E-2</v>
      </c>
      <c r="H6" s="141">
        <v>45931.799745370372</v>
      </c>
      <c r="I6" s="140" t="str">
        <f>IFERROR(VLOOKUP(D6,DB!A:F,6,0),"")</f>
        <v>Generator-SG</v>
      </c>
      <c r="J6" s="140" t="str">
        <f>IFERROR(VLOOKUP(D6,DB!A:G,7,0),"")</f>
        <v>Vandalized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39079</v>
      </c>
      <c r="B7" s="140" t="str">
        <f>IFERROR(VLOOKUP(D7,DB!A:K,11,0),"")</f>
        <v>R6</v>
      </c>
      <c r="C7" s="140">
        <v>5</v>
      </c>
      <c r="D7" s="140" t="s">
        <v>38885</v>
      </c>
      <c r="E7" s="140" t="s">
        <v>39075</v>
      </c>
      <c r="F7" s="141"/>
      <c r="G7" s="142">
        <f ca="1">IFERROR(NOW()-F7,"-")</f>
        <v>45931.862367939815</v>
      </c>
      <c r="H7" s="141" t="s">
        <v>39084</v>
      </c>
      <c r="I7" s="140" t="str">
        <f>IFERROR(VLOOKUP(D7,DB!A:F,6,0),"")</f>
        <v>SCECO</v>
      </c>
      <c r="J7" s="140" t="str">
        <f>IFERROR(VLOOKUP(D7,DB!A:G,7,0),"")</f>
        <v>Good</v>
      </c>
      <c r="K7" s="140" t="s">
        <v>39085</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t="s">
        <v>39086</v>
      </c>
      <c r="B8" s="140" t="str">
        <f>IFERROR(VLOOKUP(D8,DB!A:K,11,0),"")</f>
        <v>R6</v>
      </c>
      <c r="C8" s="140">
        <v>3</v>
      </c>
      <c r="D8" s="140" t="s">
        <v>32068</v>
      </c>
      <c r="E8" s="140" t="s">
        <v>39075</v>
      </c>
      <c r="F8" s="141">
        <v>45931.840162037035</v>
      </c>
      <c r="G8" s="142">
        <f ca="1">IFERROR(NOW()-F8,"-")</f>
        <v>2.2205902780115139E-2</v>
      </c>
      <c r="H8" s="141">
        <v>45931.824236111112</v>
      </c>
      <c r="I8" s="140" t="str">
        <f>IFERROR(VLOOKUP(D8,DB!A:F,6,0),"")</f>
        <v>SCECO</v>
      </c>
      <c r="J8" s="140" t="str">
        <f>IFERROR(VLOOKUP(D8,DB!A:G,7,0),"")</f>
        <v>Dead</v>
      </c>
      <c r="K8" s="140" t="s">
        <v>39085</v>
      </c>
      <c r="L8" s="140" t="str">
        <f>IFERROR(VLOOKUP(D8,DB!A:I,9,0),"")</f>
        <v>Latis</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45931.862367939815</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45931.862367939815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45931.862367939815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45931.862367939815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45931.862367939815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45931.862367939815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45931.862367939815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45931.862367939815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45931.862367939815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45931.862367939815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45931.862367939815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45931.862367939815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45931.862367939815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45931.862367939815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45931.862367939815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45931.862367939815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45931.862367939815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45931.862367939815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45931.862367939815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45931.862367939815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45931.862367939815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45931.862367939815</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45931.862367939815</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45931.862367939815</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45931.862367939815</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45931.862367939815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45931.862367939815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45931.862367939815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45931.862367939815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45931.862367939815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45931.862367939815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45931.862367939815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45931.862367939815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45931.862367939815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45931.862367939815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45931.862367939815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45931.862367939815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45931.862367939815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45931.862367939815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45931.862367939815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45931.862367939815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45931.862367939815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45931.862367939815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45931.862367939815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45931.862367939815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45931.862367939815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45931.862367939815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45931.862367939815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45931.862367939815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45931.862367939815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45931.862367939815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45931.862367939815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45931.862367939815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45931.862367939815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45931.862367939815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45931.862367939815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45931.862367939815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45931.862367939815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45931.862367939815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45931.862367939815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45931.862367939815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45931.862367939815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45931.862367939815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45931.862367939815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45931.862367939815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45931.862367939815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45931.862367939815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45931.862367939815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45931.862367939815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45931.862367939815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45931.862367939815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45931.862367939815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45931.862367939815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45931.862367939815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45931.862367939815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45931.862367939815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45931.862367939815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45931.862367939815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45931.862367939815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45931.862367939815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45931.862367939815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45931.862367939815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45931.862367939815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45931.862367939815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45931.862367939815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45931.862367939815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45931.862367939815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45931.862367939815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45931.862367939815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45931.862367939815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45931.862367939815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45931.862367939815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45931.862367939815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45931.862367939815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45931.862367939815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45931.862367939815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45931.862367939815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45931.862367939815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45931.862367939815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45931.862367939815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45931.862367939815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45931.862367939815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45931.862367939815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45931.862367939815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45931.862367939815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45931.862367939815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45931.862367939815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45931.862367939815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45931.862367939815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45931.862367939815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45931.862367939815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45931.862367939815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45931.862367939815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45931.862367939815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45931.862367939815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45931.862367939815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45931.862367939815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45931.862367939815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45931.862367939815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45931.862367939815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45931.862367939815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45931.862367939815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45931.862367939815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45931.862367939815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45931.862367939815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45931.862367939815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45931.862367939815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45931.862367939815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45931.862367939815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45931.862367939815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45931.862367939815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45931.862367939815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45931.862367939815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45931.862367939815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45931.862367939815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45931.862367939815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45931.862367939815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45931.862367939815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45931.862367939815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45931.862367939815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45931.862367939815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45931.862367939815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45931.862367939815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45931.862367939815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45931.862367939815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45931.862367939815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45931.862367939815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45931.862367939815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45931.862367939815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45931.862367939815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45931.862367939815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45931.862367939815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45931.862367939815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45931.862367939815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45931.862367939815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45931.862367939815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45931.862367939815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45931.862367939815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45931.862367939815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45931.862367939815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45931.862367939815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45931.862367939815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45931.862367939815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45931.862367939815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45931.862367939815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45931.862367939815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45931.862367939815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45931.862367939815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45931.862367939815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45931.862367939815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45931.862367939815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45931.862367939815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45931.862367939815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45931.862367939815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45931.862367939815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45931.862367939815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45931.862367939815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45931.862367939815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45931.862367939815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45931.862367939815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45931.862367939815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45931.862367939815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45931.862367939815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45931.862367939815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45931.862367939815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45931.862367939815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45931.862367939815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45931.862367939815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45931.862367939815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45931.862367939815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45931.862367939815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45931.862367939815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45931.862367939815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45931.862367939815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45931.862367939815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45931.862367939815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45931.862367939815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45931.862367939815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45931.862367939815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45931.862367939815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45931.862367939815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45931.862367939815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45931.862367939815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45931.862367939815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45931.862367939815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45931.862367939815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45931.862367939815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45931.862367939815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45931.862367939815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45931.862367939815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45931.862367939815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45931.862367939815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45931.862367939815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45931.862367939815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45931.862367939815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45931.862367939815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45931.862367939815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45931.862367939815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45931.862367939815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45931.862367939815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45931.862367939815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45931.862367939815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45931.862367939815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45931.862367939815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45931.862367939815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45931.862367939815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45931.862367939815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45931.862367939815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45931.862367939815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45931.862367939815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45931.862367939815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45931.862367939815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45931.862367939815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45931.862367939815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45931.862367939815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45931.862367939815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45931.862367939815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45931.862367939815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45931.862367939815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45931.862367939815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45931.862367939815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45931.862367939815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45931.862367939815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45931.862367939815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45931.862367939815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45931.862367939815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45931.862367939815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45931.862367939815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45931.862367939815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45931.862367939815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45931.862367939815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45931.862367939815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45931.862367939815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45931.862367939815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45931.862367939815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45931.862367939815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45931.862367939815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45931.862367939815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45931.862367939815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45931.862367939815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45931.862367939815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45931.862367939815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45931.862367939815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45931.862367939815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45931.862367939815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45931.862367939815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45931.862367939815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45931.862367939815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45931.862367939815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45931.862367939815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45931.862367939815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45931.862367939815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45931.862367939815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45931.862367939815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45931.862367939815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45931.862367939815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45931.862367939815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45931.862367939815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45931.862367939815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45931.862367939815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45931.862367939815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45931.862367939815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45931.862367939815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45931.862367939815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45931.862367939815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45931.862367939815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45931.862367939815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45931.862367939815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45931.862367939815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45931.862367939815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45931.862367939815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45931.862367939815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45931.862367939815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45931.862367939815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45931.862367939815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45931.862367939815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45931.862367939815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45931.862367939815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45931.862367939815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45931.862367939815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45931.862367939815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45931.862367939815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45931.862367939815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45931.862367939815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45931.862367939815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45931.862367939815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45931.862367939815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45931.862367939815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45931.862367939815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45931.862367939815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45931.862367939815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45931.862367939815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45931.862367939815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45931.862367939815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45931.862367939815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45931.862367939815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45931.862367939815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45931.862367939815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45931.862367939815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45931.862367939815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45931.862367939815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45931.862367939815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45931.862367939815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45931.862367939815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45931.862367939815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45931.862367939815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45931.862367939815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45931.862367939815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45931.862367939815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45931.862367939815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45931.862367939815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9: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